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Титульный" sheetId="1" r:id="rId1"/>
    <sheet name="ТС_цены одноставка" sheetId="2" r:id="rId2"/>
    <sheet name="ТС_цены двуставка" sheetId="3" r:id="rId3"/>
    <sheet name="ТС_цены 2" sheetId="4" r:id="rId4"/>
    <sheet name="ТС_характеристики" sheetId="5" r:id="rId5"/>
    <sheet name="ТС_ИП" sheetId="6" r:id="rId6"/>
    <sheet name="ТС_доступ" sheetId="7" r:id="rId7"/>
    <sheet name="ТС_показатели" sheetId="8" r:id="rId8"/>
  </sheets>
  <externalReferences>
    <externalReference r:id="rId11"/>
  </externalReferences>
  <definedNames>
    <definedName name="fil">'Титульный'!$F$26</definedName>
    <definedName name="god">'Титульный'!$F$20</definedName>
    <definedName name="inn">'Титульный'!$F$28</definedName>
    <definedName name="kind_of_activity">'[1]TEHSHEET'!$B$19:$B$25</definedName>
    <definedName name="kpp">'Титульный'!$F$29</definedName>
    <definedName name="logical">'[1]TEHSHEET'!$B$3:$B$4</definedName>
    <definedName name="mo">'Титульный'!$G$34</definedName>
    <definedName name="MR_LIST">'[1]REESTR'!$D$2:$D$60</definedName>
    <definedName name="oktmo">'Титульный'!$G$35</definedName>
    <definedName name="org">'Титульный'!$F$24</definedName>
    <definedName name="region_name">'Титульный'!$E$18</definedName>
    <definedName name="tar_price2">'[1]TEHSHEET'!$B$34:$B$40</definedName>
    <definedName name="topl">'[1]tech'!$F$25:$F$51</definedName>
    <definedName name="version">'[1]Инструкция'!$P$2</definedName>
    <definedName name="year_range">'[1]TEHSHEET'!$D$3:$D$16</definedName>
    <definedName name="_xlnm.Print_Titles" localSheetId="7">'ТС_показатели'!$6:$7</definedName>
  </definedNames>
  <calcPr fullCalcOnLoad="1"/>
</workbook>
</file>

<file path=xl/sharedStrings.xml><?xml version="1.0" encoding="utf-8"?>
<sst xmlns="http://schemas.openxmlformats.org/spreadsheetml/2006/main" count="588" uniqueCount="337">
  <si>
    <t>Показатели подлежащие раскрытию в сфере теплоснабжения и сфере оказания услуг по передаче тепловой энергии</t>
  </si>
  <si>
    <t>Субъект РФ</t>
  </si>
  <si>
    <t>Ростовская область</t>
  </si>
  <si>
    <t>Отчетный год:</t>
  </si>
  <si>
    <t>Отчетный квартал:</t>
  </si>
  <si>
    <t>L0</t>
  </si>
  <si>
    <t>Признак филиала</t>
  </si>
  <si>
    <t>Является ли данное юридическое лицо подразделением(филиалом) другой организации</t>
  </si>
  <si>
    <t>Тип предоставляемых данных:</t>
  </si>
  <si>
    <t>Наименование ПОДРАЗДЕЛЕНИЯ</t>
  </si>
  <si>
    <t>(заполняется, 
если в ячейке "F11" - "да")</t>
  </si>
  <si>
    <t>Наличие 2-ставочного тарифа</t>
  </si>
  <si>
    <t>Вид деятельности</t>
  </si>
  <si>
    <t>Вид тарифа на передачу тепловой энергии</t>
  </si>
  <si>
    <t>руб./Гкал</t>
  </si>
  <si>
    <t>Наименование МР</t>
  </si>
  <si>
    <t>Наименование</t>
  </si>
  <si>
    <t>ОКТМО</t>
  </si>
  <si>
    <t>L1.1</t>
  </si>
  <si>
    <t>Юридический адрес</t>
  </si>
  <si>
    <t>L1.2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</si>
  <si>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</si>
  <si>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</si>
  <si>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</si>
  <si>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</si>
  <si>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</si>
  <si>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L2.2</t>
  </si>
  <si>
    <t>Руководитель.Телефон</t>
  </si>
  <si>
    <t>Контактный телефон</t>
  </si>
  <si>
    <t>L3.1</t>
  </si>
  <si>
    <t>Гл.бухгалтер.ФИО</t>
  </si>
  <si>
    <t>Главный бухгалтер</t>
  </si>
  <si>
    <t>L3.2</t>
  </si>
  <si>
    <t>Гл.бухгалтер.Телефон</t>
  </si>
  <si>
    <t>L4.1</t>
  </si>
  <si>
    <t>Ответственный.ФИО</t>
  </si>
  <si>
    <t>Должностное лицо, ответственное за составление формы</t>
  </si>
  <si>
    <t>L4.2</t>
  </si>
  <si>
    <t>Ответственный.Должность</t>
  </si>
  <si>
    <t>Должность</t>
  </si>
  <si>
    <t>L4.3</t>
  </si>
  <si>
    <t>Ответственный.Телефон</t>
  </si>
  <si>
    <t>L4.4</t>
  </si>
  <si>
    <t>Ответственный. E-Mail</t>
  </si>
  <si>
    <t>e-mail</t>
  </si>
  <si>
    <t>Наименование организации</t>
  </si>
  <si>
    <t>ИНН</t>
  </si>
  <si>
    <t xml:space="preserve">КПП </t>
  </si>
  <si>
    <t>Отметка об учтенном НДС</t>
  </si>
  <si>
    <t>Муниципальный район</t>
  </si>
  <si>
    <t>Муниципальное образование</t>
  </si>
  <si>
    <t>Приложение №1</t>
  </si>
  <si>
    <t>к постановлению Региональной</t>
  </si>
  <si>
    <t>службы по тарифам Ростовской области</t>
  </si>
  <si>
    <t>от 30.09.2010 №13/3</t>
  </si>
  <si>
    <t>Информация о ценах (тарифах) на регулируемые товары и услуги и надбавках к этим ценам (тарифам)</t>
  </si>
  <si>
    <t>№ п/п</t>
  </si>
  <si>
    <t>Тариф на тепловую энергию / дифференциация по видам теплоносителя</t>
  </si>
  <si>
    <t>Организации-перепродавцы</t>
  </si>
  <si>
    <t>Бюджетные потребители</t>
  </si>
  <si>
    <t>Население</t>
  </si>
  <si>
    <t>Прочие</t>
  </si>
  <si>
    <t>Дата ввода</t>
  </si>
  <si>
    <t>Срок действия (если установлен)</t>
  </si>
  <si>
    <t>Постановление (от XX.XX.XXXX №)</t>
  </si>
  <si>
    <t>Наименование регулирующего органа, принявшего решение об утверждении цен</t>
  </si>
  <si>
    <t>Источник официального опубликования</t>
  </si>
  <si>
    <t>Одноставочный тариф, руб./Гкал</t>
  </si>
  <si>
    <t>Двухставочный тариф</t>
  </si>
  <si>
    <t>ставка за энергию руб./Гкал</t>
  </si>
  <si>
    <t>ставка за мощность тыс.руб.в месяц/Гкал/ч</t>
  </si>
  <si>
    <t>1.1</t>
  </si>
  <si>
    <t>Тариф без дифференциации по видам теплоносителя</t>
  </si>
  <si>
    <t>через тепловую сеть</t>
  </si>
  <si>
    <t>1.2</t>
  </si>
  <si>
    <t>отпуск с коллекторов</t>
  </si>
  <si>
    <t>2.1</t>
  </si>
  <si>
    <t>Горячая вода, в том числе</t>
  </si>
  <si>
    <t>2.2</t>
  </si>
  <si>
    <t>3.1</t>
  </si>
  <si>
    <t>Отборный пар всего, в том числе</t>
  </si>
  <si>
    <t>3.2</t>
  </si>
  <si>
    <t>4.1</t>
  </si>
  <si>
    <r>
      <t>1,2-2,5 кг/см</t>
    </r>
    <r>
      <rPr>
        <vertAlign val="superscript"/>
        <sz val="9"/>
        <rFont val="Tahoma"/>
        <family val="2"/>
      </rPr>
      <t>2</t>
    </r>
  </si>
  <si>
    <t>4.2</t>
  </si>
  <si>
    <t>5.1</t>
  </si>
  <si>
    <r>
      <t>2,5-7 кг/см</t>
    </r>
    <r>
      <rPr>
        <vertAlign val="superscript"/>
        <sz val="9"/>
        <rFont val="Tahoma"/>
        <family val="2"/>
      </rPr>
      <t>2</t>
    </r>
  </si>
  <si>
    <t>5.2</t>
  </si>
  <si>
    <t>6.1</t>
  </si>
  <si>
    <r>
      <t>7-13 кг/см</t>
    </r>
    <r>
      <rPr>
        <vertAlign val="superscript"/>
        <sz val="9"/>
        <rFont val="Tahoma"/>
        <family val="2"/>
      </rPr>
      <t>2</t>
    </r>
  </si>
  <si>
    <t>6.2</t>
  </si>
  <si>
    <t>7.1</t>
  </si>
  <si>
    <r>
      <t>&gt; 13 кг/см</t>
    </r>
    <r>
      <rPr>
        <vertAlign val="superscript"/>
        <sz val="9"/>
        <rFont val="Tahoma"/>
        <family val="2"/>
      </rPr>
      <t>2</t>
    </r>
  </si>
  <si>
    <t>7.2</t>
  </si>
  <si>
    <t>8.1</t>
  </si>
  <si>
    <t>first</t>
  </si>
  <si>
    <t>8.2</t>
  </si>
  <si>
    <t>end</t>
  </si>
  <si>
    <t>Приложение №2</t>
  </si>
  <si>
    <t>Острый редуцированный пар</t>
  </si>
  <si>
    <t>Информация о ценах (тарифах) на регулируемые товары и услуги и надбавках к этим ценам (тарифам) (одноставочные тарифы)</t>
  </si>
  <si>
    <t>Приложение №2/1</t>
  </si>
  <si>
    <t>Информация о ценах (тарифах) на регулируемые товары и услуги и надбавках к этим ценам (тарифам) (двухставочные тарифы)</t>
  </si>
  <si>
    <t>Удалить</t>
  </si>
  <si>
    <t>Наименование показателя</t>
  </si>
  <si>
    <t>Единица измерения</t>
  </si>
  <si>
    <t>Значение</t>
  </si>
  <si>
    <t>1</t>
  </si>
  <si>
    <t>Утвержденная надбавка к ценам (тарифам) на тепловую энергию для потребителей</t>
  </si>
  <si>
    <t>Утвержденная надбавка к ценам (тарифам) на тепловую энергию для населения</t>
  </si>
  <si>
    <t>Утвержденная надбавка к ценам (тарифам) на тепловую энергию для бюджетных потребителей</t>
  </si>
  <si>
    <t>1.3</t>
  </si>
  <si>
    <t>Утвержденная надбавка к ценам (тарифам) на тепловую энергию для прочих потребителей</t>
  </si>
  <si>
    <t>2</t>
  </si>
  <si>
    <t>Утвержденная надбавка к тарифам регулируемых организаций на тепловую энергию</t>
  </si>
  <si>
    <t>3</t>
  </si>
  <si>
    <t>Утвержденная надбавка к тарифам регулируемых организаций на передачу тепловой энергии</t>
  </si>
  <si>
    <t>4</t>
  </si>
  <si>
    <t>Утвержденный тариф на подключение создаваемых (реконструируемых) объектов недвижимости к системе теплоснабжения</t>
  </si>
  <si>
    <t>руб./Гкал ч</t>
  </si>
  <si>
    <t>5</t>
  </si>
  <si>
    <t>Утвержденный тариф регулируемых организаций на подключение к системе теплоснабжения</t>
  </si>
  <si>
    <t>6</t>
  </si>
  <si>
    <t>Утвержденный тариф на передачу тепловой энергии (мощности)</t>
  </si>
  <si>
    <t>Приложение №3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</si>
  <si>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</si>
  <si>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</si>
  <si>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 в отопительный период</t>
  </si>
  <si>
    <t xml:space="preserve">Количество потребителей, затронутых ограничениями подачи тепловой энергии </t>
  </si>
  <si>
    <t>Количество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</si>
  <si>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Приложение №4</t>
  </si>
  <si>
    <t>Информация об инвестиционных программах и отчетах об их реализации</t>
  </si>
  <si>
    <t>Плановые значения</t>
  </si>
  <si>
    <t>Наименование инвестиционной программы</t>
  </si>
  <si>
    <t>х</t>
  </si>
  <si>
    <t>Введите название мероприятия</t>
  </si>
  <si>
    <t>Цель инвестиционной программы</t>
  </si>
  <si>
    <t>Срок начала</t>
  </si>
  <si>
    <t>Срок окончания</t>
  </si>
  <si>
    <t>Потребность в финансовых средствах, необходимых для реализации инвестиционной программы</t>
  </si>
  <si>
    <t>Инвестиционная программа продолжается в следующих периодах</t>
  </si>
  <si>
    <t>7</t>
  </si>
  <si>
    <t>Эффективность реализации инвестиционной программы:</t>
  </si>
  <si>
    <t>Повышение уровня автоматизации (%)</t>
  </si>
  <si>
    <t>Повышение качества предоставляемых товаров/услуг (%)</t>
  </si>
  <si>
    <t>7.3</t>
  </si>
  <si>
    <t>Снижение аварийности (%)</t>
  </si>
  <si>
    <t>7.4</t>
  </si>
  <si>
    <t>Снижения % утечек</t>
  </si>
  <si>
    <t>7.5</t>
  </si>
  <si>
    <t>Повышение эффективности работы (%)</t>
  </si>
  <si>
    <t>7.6</t>
  </si>
  <si>
    <t>Повышение эффективности производства (%)</t>
  </si>
  <si>
    <t>7.7</t>
  </si>
  <si>
    <t>Повышение качества учета товара/услуги (%)</t>
  </si>
  <si>
    <t>7.8</t>
  </si>
  <si>
    <t>Прочие, при условии минимизация расходов (%)</t>
  </si>
  <si>
    <t>8</t>
  </si>
  <si>
    <t>Запланировано средств за I квартал (тыс.руб.):</t>
  </si>
  <si>
    <t>9</t>
  </si>
  <si>
    <t>Запланировано средств за II квартал (тыс.руб.):</t>
  </si>
  <si>
    <t>10</t>
  </si>
  <si>
    <t>Запланировано средств за III квартал (тыс.руб.):</t>
  </si>
  <si>
    <t>11</t>
  </si>
  <si>
    <t>Запланировано средств за IV квартал (тыс.руб.):</t>
  </si>
  <si>
    <t>12</t>
  </si>
  <si>
    <t>Использовано средств за I квартал (тыс.руб.):</t>
  </si>
  <si>
    <t>13</t>
  </si>
  <si>
    <t>Использовано средств за II квартал (тыс.руб.):</t>
  </si>
  <si>
    <t>14</t>
  </si>
  <si>
    <t>Использовано средств за III квартал (тыс.руб.):</t>
  </si>
  <si>
    <t>15</t>
  </si>
  <si>
    <t>Использовано средств за IV квартал (тыс.руб.):</t>
  </si>
  <si>
    <t>16</t>
  </si>
  <si>
    <t>Привлеченные средства(тыс. руб.), из них:</t>
  </si>
  <si>
    <t>16.1</t>
  </si>
  <si>
    <t>Кредиты банков (тыс. руб.)</t>
  </si>
  <si>
    <t>16.2</t>
  </si>
  <si>
    <t>Из них: кредиты иностранных банков (тыс. руб.)</t>
  </si>
  <si>
    <t>16.3</t>
  </si>
  <si>
    <t>Заемные средства других организаций (тыс. руб.)</t>
  </si>
  <si>
    <t>17</t>
  </si>
  <si>
    <t>Бюджетные средства (тыс. руб.) из них:</t>
  </si>
  <si>
    <t>17.1</t>
  </si>
  <si>
    <t>Федеральный бюджет (тыс. руб.)</t>
  </si>
  <si>
    <t>17.2</t>
  </si>
  <si>
    <t>Бюджет субъекта РФ (тыс. руб.)</t>
  </si>
  <si>
    <t>17.3</t>
  </si>
  <si>
    <t>Бюджет муниципального образования (тыс. руб.)</t>
  </si>
  <si>
    <t>18</t>
  </si>
  <si>
    <t>Средства внебюджетных фондов (тыс. руб.)</t>
  </si>
  <si>
    <t>19</t>
  </si>
  <si>
    <t>Прочие средства (тыс. руб.)</t>
  </si>
  <si>
    <t>20</t>
  </si>
  <si>
    <t>Амортизация (тыс.руб.)</t>
  </si>
  <si>
    <t>21</t>
  </si>
  <si>
    <t>Инвестиционная надбавка к тарифу (тыс.руб.)</t>
  </si>
  <si>
    <t>22</t>
  </si>
  <si>
    <t>Плата за подключение (тыс.руб.)</t>
  </si>
  <si>
    <t>23</t>
  </si>
  <si>
    <t>Прибыль (тыс.руб.)</t>
  </si>
  <si>
    <t>Удалить мероприятие</t>
  </si>
  <si>
    <t>Мероприятие №1</t>
  </si>
  <si>
    <t>Мероприятие №2</t>
  </si>
  <si>
    <t>7.9.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</si>
  <si>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</si>
  <si>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Количество поданных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</si>
  <si>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(если отличается от количества поданных) 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</si>
  <si>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</si>
  <si>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</si>
  <si>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Резерв мощности системы теплоснабжения Всего (Гкал/час)</t>
  </si>
  <si>
    <t>4.3</t>
  </si>
  <si>
    <t>Справочно: количество выданных техусловий на подключение</t>
  </si>
  <si>
    <t>в том числе по системам теплоснабжения:</t>
  </si>
  <si>
    <t>Приложение №5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</si>
  <si>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</si>
  <si>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Вид регулируемой деятельности (производство, передача и сбыт тепловой энергии)</t>
  </si>
  <si>
    <t>x</t>
  </si>
  <si>
    <t>Выручка от регулируемой деятельности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</si>
  <si>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</si>
  <si>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</si>
  <si>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Расходы на покупаемую тепловую энергию (мощность)</t>
  </si>
  <si>
    <t>3.2.1</t>
  </si>
  <si>
    <t>Стоимость</t>
  </si>
  <si>
    <t>Объем</t>
  </si>
  <si>
    <t>Стоимость 1й единицы объема с учетом доставки (транспортировки)</t>
  </si>
  <si>
    <t>Способ приобретения</t>
  </si>
  <si>
    <t>3.2.2</t>
  </si>
  <si>
    <t>3.2.3</t>
  </si>
  <si>
    <t>3.3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</si>
  <si>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</si>
  <si>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3.3.1</t>
  </si>
  <si>
    <t>Средневзвешенная стоимость 1 кВт*ч</t>
  </si>
  <si>
    <t>руб.</t>
  </si>
  <si>
    <t>3.3.2</t>
  </si>
  <si>
    <t>Объем приобретенной электрической энергии</t>
  </si>
  <si>
    <t>тыс. кВт*ч</t>
  </si>
  <si>
    <t>3.4</t>
  </si>
  <si>
    <t>Расходы на приобретение холодной воды, используемой в технологическом процессе</t>
  </si>
  <si>
    <t>3.5</t>
  </si>
  <si>
    <t>Расходы на химреагенты, используемые в технологическом процессе</t>
  </si>
  <si>
    <t>3.6.1</t>
  </si>
  <si>
    <t xml:space="preserve">   Расходы на оплату труда основного производственного персонала</t>
  </si>
  <si>
    <t>3.6.2</t>
  </si>
  <si>
    <t xml:space="preserve">   Отчисления на социальные нужды основного производственного персонала</t>
  </si>
  <si>
    <t>3.7.1</t>
  </si>
  <si>
    <t>Расходы на амортизацию основных производственных средств, используемых в технологическом процессе</t>
  </si>
  <si>
    <t>3.7.2</t>
  </si>
  <si>
    <t>Аренда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</si>
  <si>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</si>
  <si>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</si>
  <si>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</t>
  </si>
  <si>
    <t>Расходы на оплату труда</t>
  </si>
  <si>
    <t>3.8.2</t>
  </si>
  <si>
    <t>Отчисления на социальные нужды</t>
  </si>
  <si>
    <t>3.9</t>
  </si>
  <si>
    <t>Общехозяйственные (управленческие) расходы</t>
  </si>
  <si>
    <t>3.9.1</t>
  </si>
  <si>
    <t>3.9.2</t>
  </si>
  <si>
    <t>3.10</t>
  </si>
  <si>
    <t>Расходы на ремонт (капитальный и текущий) основных производственных средств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</si>
  <si>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</si>
  <si>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</si>
  <si>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</si>
  <si>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от регулируемого вида деятельности</t>
  </si>
  <si>
    <t>В том числе чистая прибыль на финансирование мероприятий, предусмотренных инвестиционной программой по развитию системы теплоснабжения</t>
  </si>
  <si>
    <t>Изменение стоимости основных фондов</t>
  </si>
  <si>
    <t>Установленная тепловая мощность</t>
  </si>
  <si>
    <t>Гкал/ч</t>
  </si>
  <si>
    <t>Присоединенная нагрузка</t>
  </si>
  <si>
    <t>Объем вырабатываемой регулируемой организацией тепловой энергии</t>
  </si>
  <si>
    <t>тыс. Гкал</t>
  </si>
  <si>
    <t>9.1</t>
  </si>
  <si>
    <t>Справочно: объем тепловой энергии на технологические нужды производства</t>
  </si>
  <si>
    <t>Объем покупаемой регулируемой организацией тепловой энергии</t>
  </si>
  <si>
    <t>Объем тепловой энергии, отпускаемой потребителям, в том числе:</t>
  </si>
  <si>
    <t>11.1</t>
  </si>
  <si>
    <t>По приборам учета</t>
  </si>
  <si>
    <t>11.2</t>
  </si>
  <si>
    <t>По нормативам потребления</t>
  </si>
  <si>
    <t>Технологические потери тепловой энергии при передаче по тепловым сетям</t>
  </si>
  <si>
    <t>%</t>
  </si>
  <si>
    <t>Справочно: потери тепла через изоляцию труб</t>
  </si>
  <si>
    <t>тыс.Гкал</t>
  </si>
  <si>
    <t>км</t>
  </si>
  <si>
    <t>Количество теплоэлектростанций</t>
  </si>
  <si>
    <t>ед.</t>
  </si>
  <si>
    <t>Количество тепловых станций и котельных</t>
  </si>
  <si>
    <t>Количество тепловых пунктов</t>
  </si>
  <si>
    <t>Среднесписочная численность основного производственного персонала</t>
  </si>
  <si>
    <t>чел.</t>
  </si>
  <si>
    <t>Удельный расход условного топлива на единицу тепловой энергии, отпускаемой в тепловую сеть</t>
  </si>
  <si>
    <t>кг у.т./Гкал</t>
  </si>
  <si>
    <t>Удельный расход электрической энергии на единицу тепловой энергии, отпускаемой в тепловую сеть</t>
  </si>
  <si>
    <t>кВт*ч/Гкал</t>
  </si>
  <si>
    <t>Удельный расход холодной воды на единицу тепловой энергии, отпускаемой в тепловую сеть</t>
  </si>
  <si>
    <t>куб. м/Гкал</t>
  </si>
  <si>
    <t>Комментарии</t>
  </si>
  <si>
    <t>Расходы на топливо всего</t>
  </si>
  <si>
    <t>в том числе по видам топлив</t>
  </si>
  <si>
    <t>газ природный</t>
  </si>
  <si>
    <t>тыс.м3</t>
  </si>
  <si>
    <t>уголь каменный</t>
  </si>
  <si>
    <t>тн</t>
  </si>
  <si>
    <t>прочее</t>
  </si>
  <si>
    <t>ед.изм.</t>
  </si>
  <si>
    <t>Приложение №6</t>
  </si>
  <si>
    <t>Приложение №7</t>
  </si>
  <si>
    <t>Прочие (с расшифровкой)</t>
  </si>
  <si>
    <r>
      <t>1,2-2,5 кг/см</t>
    </r>
    <r>
      <rPr>
        <vertAlign val="superscript"/>
        <sz val="12"/>
        <rFont val="Tahoma"/>
        <family val="2"/>
      </rPr>
      <t>2</t>
    </r>
  </si>
  <si>
    <r>
      <t>2,5-7 кг/см</t>
    </r>
    <r>
      <rPr>
        <vertAlign val="superscript"/>
        <sz val="12"/>
        <rFont val="Tahoma"/>
        <family val="2"/>
      </rPr>
      <t>2</t>
    </r>
  </si>
  <si>
    <r>
      <t>7-13 кг/см</t>
    </r>
    <r>
      <rPr>
        <vertAlign val="superscript"/>
        <sz val="12"/>
        <rFont val="Tahoma"/>
        <family val="2"/>
      </rPr>
      <t>2</t>
    </r>
  </si>
  <si>
    <r>
      <t>&gt; 13 кг/см</t>
    </r>
    <r>
      <rPr>
        <vertAlign val="superscript"/>
        <sz val="12"/>
        <rFont val="Tahoma"/>
        <family val="2"/>
      </rPr>
      <t>2</t>
    </r>
  </si>
  <si>
    <t>нет</t>
  </si>
  <si>
    <t>ФАКТ</t>
  </si>
  <si>
    <t>ООО «Энергосбыт-Первомайский»</t>
  </si>
  <si>
    <t xml:space="preserve">6166055460 </t>
  </si>
  <si>
    <t>616601001</t>
  </si>
  <si>
    <t>Нет</t>
  </si>
  <si>
    <t xml:space="preserve">344029, г. Ростов-на-Дону, 
ул. Металлургическая, 102/2 
</t>
  </si>
  <si>
    <t>Багян Аркадий Сергеевич</t>
  </si>
  <si>
    <t>283-20-81</t>
  </si>
  <si>
    <t>Ситникова Наталия Степановна</t>
  </si>
  <si>
    <t>223-82-77</t>
  </si>
  <si>
    <t>г.Ростов-на-Дону</t>
  </si>
  <si>
    <t>от 19.10.2012 №39/1</t>
  </si>
  <si>
    <t>Региональная служба по тарифам Ростовской области</t>
  </si>
  <si>
    <t>газета "Наше время"</t>
  </si>
  <si>
    <t>передача и сбыт тепловой энергии</t>
  </si>
  <si>
    <t>-</t>
  </si>
  <si>
    <t>Протяженность магистральных сетей и тепловых вводов (в однотрубном исчислении)</t>
  </si>
  <si>
    <t>Протяженность разводящих сетей (в однотрубном исчислении)</t>
  </si>
  <si>
    <t xml:space="preserve">В том числе за счет ввода их в эксплуатацию </t>
  </si>
  <si>
    <t>Отчетность представлена без НДС</t>
  </si>
  <si>
    <t>60600000</t>
  </si>
  <si>
    <t xml:space="preserve"> </t>
  </si>
  <si>
    <t>I квартал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</si>
</sst>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4">
    <font>
      <sz val="10"/>
      <name val="Arial Cyr"/>
      <family val="0"/>
    </font>
    <font>
      <sz val="9"/>
      <color indexed="9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sz val="8"/>
      <name val="Arial Cyr"/>
      <family val="0"/>
    </font>
    <font>
      <b/>
      <u val="single"/>
      <sz val="9"/>
      <color indexed="12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9"/>
      <name val="Tahoma"/>
      <family val="2"/>
    </font>
    <font>
      <sz val="9"/>
      <color indexed="8"/>
      <name val="Tahoma"/>
      <family val="2"/>
    </font>
    <font>
      <sz val="11"/>
      <color indexed="8"/>
      <name val="Calibri"/>
      <family val="2"/>
    </font>
    <font>
      <b/>
      <sz val="9"/>
      <color indexed="8"/>
      <name val="Tahoma"/>
      <family val="2"/>
    </font>
    <font>
      <vertAlign val="superscript"/>
      <sz val="9"/>
      <name val="Tahoma"/>
      <family val="2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2"/>
      <name val="Tahoma"/>
      <family val="2"/>
    </font>
    <font>
      <b/>
      <sz val="12"/>
      <name val="Tahoma"/>
      <family val="2"/>
    </font>
    <font>
      <b/>
      <u val="single"/>
      <sz val="12"/>
      <color indexed="12"/>
      <name val="Tahoma"/>
      <family val="2"/>
    </font>
    <font>
      <b/>
      <sz val="12"/>
      <color indexed="9"/>
      <name val="Tahoma"/>
      <family val="2"/>
    </font>
    <font>
      <sz val="12"/>
      <color indexed="8"/>
      <name val="Tahoma"/>
      <family val="2"/>
    </font>
    <font>
      <b/>
      <sz val="12"/>
      <color indexed="8"/>
      <name val="Tahoma"/>
      <family val="2"/>
    </font>
    <font>
      <sz val="12"/>
      <name val="Arial Cyr"/>
      <family val="0"/>
    </font>
    <font>
      <vertAlign val="superscript"/>
      <sz val="12"/>
      <name val="Tahoma"/>
      <family val="2"/>
    </font>
    <font>
      <sz val="12"/>
      <color indexed="9"/>
      <name val="Tahoma"/>
      <family val="2"/>
    </font>
    <font>
      <sz val="13"/>
      <name val="Times New Roman"/>
      <family val="1"/>
    </font>
    <font>
      <sz val="8"/>
      <name val="Arial"/>
      <family val="2"/>
    </font>
    <font>
      <b/>
      <sz val="10"/>
      <color indexed="2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/>
      <top style="medium"/>
      <bottom/>
    </border>
    <border>
      <left/>
      <right style="thin"/>
      <top style="medium"/>
      <bottom/>
    </border>
    <border>
      <left>
        <color indexed="63"/>
      </left>
      <right style="thin"/>
      <top style="medium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29" fillId="0" borderId="0">
      <alignment/>
      <protection/>
    </xf>
    <xf numFmtId="0" fontId="4" fillId="0" borderId="0">
      <alignment/>
      <protection/>
    </xf>
    <xf numFmtId="0" fontId="14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471">
    <xf numFmtId="0" fontId="0" fillId="0" borderId="0" xfId="0" applyAlignment="1">
      <alignment/>
    </xf>
    <xf numFmtId="0" fontId="1" fillId="0" borderId="0" xfId="55" applyFont="1" applyFill="1" applyAlignment="1" applyProtection="1">
      <alignment vertical="center" wrapText="1"/>
      <protection/>
    </xf>
    <xf numFmtId="0" fontId="1" fillId="0" borderId="0" xfId="55" applyFont="1" applyFill="1" applyAlignment="1" applyProtection="1">
      <alignment horizontal="left" vertical="center" wrapText="1"/>
      <protection/>
    </xf>
    <xf numFmtId="0" fontId="1" fillId="0" borderId="0" xfId="55" applyFont="1" applyAlignment="1" applyProtection="1">
      <alignment vertical="center" wrapText="1"/>
      <protection/>
    </xf>
    <xf numFmtId="0" fontId="1" fillId="0" borderId="0" xfId="55" applyFont="1" applyAlignment="1" applyProtection="1">
      <alignment horizontal="center" vertical="center" wrapText="1"/>
      <protection/>
    </xf>
    <xf numFmtId="0" fontId="2" fillId="0" borderId="0" xfId="55" applyFont="1" applyAlignment="1" applyProtection="1">
      <alignment vertical="center" wrapText="1"/>
      <protection/>
    </xf>
    <xf numFmtId="0" fontId="2" fillId="0" borderId="0" xfId="56" applyFont="1" applyFill="1" applyBorder="1" applyAlignment="1" applyProtection="1">
      <alignment horizontal="center" vertical="center" wrapText="1"/>
      <protection/>
    </xf>
    <xf numFmtId="14" fontId="1" fillId="0" borderId="0" xfId="60" applyNumberFormat="1" applyFont="1" applyFill="1" applyBorder="1" applyAlignment="1" applyProtection="1">
      <alignment horizontal="center" vertical="center" wrapText="1"/>
      <protection/>
    </xf>
    <xf numFmtId="0" fontId="2" fillId="0" borderId="0" xfId="55" applyFont="1" applyFill="1" applyAlignment="1" applyProtection="1">
      <alignment vertical="center" wrapText="1"/>
      <protection/>
    </xf>
    <xf numFmtId="0" fontId="1" fillId="0" borderId="0" xfId="55" applyFont="1" applyFill="1" applyBorder="1" applyAlignment="1" applyProtection="1">
      <alignment vertical="center" wrapText="1"/>
      <protection/>
    </xf>
    <xf numFmtId="49" fontId="1" fillId="0" borderId="0" xfId="60" applyNumberFormat="1" applyFont="1" applyFill="1" applyBorder="1" applyAlignment="1" applyProtection="1">
      <alignment horizontal="left" vertical="center" wrapText="1"/>
      <protection/>
    </xf>
    <xf numFmtId="0" fontId="2" fillId="0" borderId="0" xfId="55" applyFont="1" applyAlignment="1" applyProtection="1">
      <alignment horizontal="center" vertical="center" wrapText="1"/>
      <protection/>
    </xf>
    <xf numFmtId="0" fontId="2" fillId="0" borderId="0" xfId="55" applyFont="1" applyFill="1" applyAlignment="1" applyProtection="1">
      <alignment horizontal="center" vertical="center" wrapText="1"/>
      <protection/>
    </xf>
    <xf numFmtId="0" fontId="1" fillId="0" borderId="0" xfId="55" applyFont="1" applyFill="1" applyAlignment="1" applyProtection="1">
      <alignment horizontal="center" vertical="center" wrapText="1"/>
      <protection/>
    </xf>
    <xf numFmtId="0" fontId="2" fillId="0" borderId="10" xfId="56" applyFont="1" applyFill="1" applyBorder="1" applyAlignment="1" applyProtection="1">
      <alignment vertical="center" wrapText="1"/>
      <protection/>
    </xf>
    <xf numFmtId="0" fontId="2" fillId="0" borderId="11" xfId="56" applyFont="1" applyFill="1" applyBorder="1" applyAlignment="1" applyProtection="1">
      <alignment vertical="center" wrapText="1"/>
      <protection/>
    </xf>
    <xf numFmtId="0" fontId="2" fillId="0" borderId="0" xfId="56" applyFont="1" applyFill="1" applyBorder="1" applyAlignment="1" applyProtection="1">
      <alignment vertical="center" wrapText="1"/>
      <protection/>
    </xf>
    <xf numFmtId="0" fontId="2" fillId="0" borderId="12" xfId="55" applyFont="1" applyFill="1" applyBorder="1" applyAlignment="1" applyProtection="1">
      <alignment vertical="center" wrapText="1"/>
      <protection/>
    </xf>
    <xf numFmtId="0" fontId="1" fillId="0" borderId="11" xfId="60" applyNumberFormat="1" applyFont="1" applyFill="1" applyBorder="1" applyAlignment="1" applyProtection="1">
      <alignment horizontal="center" vertical="center" wrapText="1"/>
      <protection/>
    </xf>
    <xf numFmtId="0" fontId="1" fillId="0" borderId="0" xfId="60" applyNumberFormat="1" applyFont="1" applyFill="1" applyBorder="1" applyAlignment="1" applyProtection="1">
      <alignment horizontal="center" vertical="center" wrapText="1"/>
      <protection/>
    </xf>
    <xf numFmtId="0" fontId="2" fillId="0" borderId="0" xfId="60" applyNumberFormat="1" applyFont="1" applyFill="1" applyBorder="1" applyAlignment="1" applyProtection="1">
      <alignment horizontal="center" vertical="center" wrapText="1"/>
      <protection/>
    </xf>
    <xf numFmtId="0" fontId="2" fillId="0" borderId="0" xfId="55" applyFont="1" applyFill="1" applyBorder="1" applyAlignment="1" applyProtection="1">
      <alignment horizontal="center" vertical="center" wrapText="1"/>
      <protection/>
    </xf>
    <xf numFmtId="49" fontId="2" fillId="0" borderId="13" xfId="60" applyNumberFormat="1" applyFont="1" applyFill="1" applyBorder="1" applyAlignment="1" applyProtection="1">
      <alignment horizontal="center" vertical="center" wrapText="1"/>
      <protection/>
    </xf>
    <xf numFmtId="0" fontId="2" fillId="0" borderId="14" xfId="60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56" applyFont="1" applyFill="1" applyBorder="1" applyAlignment="1" applyProtection="1">
      <alignment horizontal="center" vertical="center" wrapText="1"/>
      <protection/>
    </xf>
    <xf numFmtId="0" fontId="2" fillId="0" borderId="14" xfId="55" applyFont="1" applyFill="1" applyBorder="1" applyAlignment="1" applyProtection="1">
      <alignment horizontal="center" vertical="center" wrapText="1"/>
      <protection locked="0"/>
    </xf>
    <xf numFmtId="49" fontId="3" fillId="0" borderId="0" xfId="60" applyNumberFormat="1" applyFont="1" applyFill="1" applyBorder="1" applyAlignment="1" applyProtection="1">
      <alignment horizontal="center" vertical="center" wrapText="1"/>
      <protection/>
    </xf>
    <xf numFmtId="14" fontId="2" fillId="0" borderId="0" xfId="60" applyNumberFormat="1" applyFont="1" applyFill="1" applyBorder="1" applyAlignment="1" applyProtection="1">
      <alignment horizontal="center" vertical="center" wrapText="1"/>
      <protection/>
    </xf>
    <xf numFmtId="0" fontId="2" fillId="0" borderId="0" xfId="55" applyFont="1" applyFill="1" applyBorder="1" applyAlignment="1" applyProtection="1">
      <alignment vertical="center" wrapText="1"/>
      <protection/>
    </xf>
    <xf numFmtId="0" fontId="2" fillId="0" borderId="15" xfId="60" applyNumberFormat="1" applyFont="1" applyFill="1" applyBorder="1" applyAlignment="1" applyProtection="1">
      <alignment horizontal="center" vertical="center" wrapText="1"/>
      <protection/>
    </xf>
    <xf numFmtId="0" fontId="3" fillId="0" borderId="0" xfId="60" applyNumberFormat="1" applyFont="1" applyFill="1" applyBorder="1" applyAlignment="1" applyProtection="1">
      <alignment horizontal="center" vertical="center" wrapText="1"/>
      <protection/>
    </xf>
    <xf numFmtId="0" fontId="2" fillId="0" borderId="0" xfId="56" applyNumberFormat="1" applyFont="1" applyFill="1" applyBorder="1" applyAlignment="1" applyProtection="1">
      <alignment vertical="center" wrapText="1"/>
      <protection/>
    </xf>
    <xf numFmtId="0" fontId="2" fillId="0" borderId="16" xfId="60" applyNumberFormat="1" applyFont="1" applyFill="1" applyBorder="1" applyAlignment="1" applyProtection="1">
      <alignment horizontal="center" vertical="center" wrapText="1"/>
      <protection/>
    </xf>
    <xf numFmtId="49" fontId="2" fillId="0" borderId="17" xfId="60" applyNumberFormat="1" applyFont="1" applyFill="1" applyBorder="1" applyAlignment="1" applyProtection="1">
      <alignment horizontal="center" vertical="center" wrapText="1"/>
      <protection locked="0"/>
    </xf>
    <xf numFmtId="0" fontId="2" fillId="0" borderId="18" xfId="55" applyFont="1" applyFill="1" applyBorder="1" applyAlignment="1" applyProtection="1">
      <alignment horizontal="center" vertical="center" wrapText="1"/>
      <protection/>
    </xf>
    <xf numFmtId="0" fontId="2" fillId="0" borderId="19" xfId="60" applyNumberFormat="1" applyFont="1" applyFill="1" applyBorder="1" applyAlignment="1" applyProtection="1">
      <alignment horizontal="center" vertical="center" wrapText="1"/>
      <protection/>
    </xf>
    <xf numFmtId="49" fontId="2" fillId="0" borderId="20" xfId="60" applyNumberFormat="1" applyFont="1" applyFill="1" applyBorder="1" applyAlignment="1" applyProtection="1">
      <alignment horizontal="center" vertical="center" wrapText="1"/>
      <protection locked="0"/>
    </xf>
    <xf numFmtId="0" fontId="3" fillId="0" borderId="21" xfId="55" applyFont="1" applyFill="1" applyBorder="1" applyAlignment="1" applyProtection="1">
      <alignment horizontal="center" vertical="center" wrapText="1"/>
      <protection locked="0"/>
    </xf>
    <xf numFmtId="49" fontId="2" fillId="0" borderId="16" xfId="60" applyNumberFormat="1" applyFont="1" applyFill="1" applyBorder="1" applyAlignment="1" applyProtection="1">
      <alignment horizontal="center" vertical="center" wrapText="1"/>
      <protection/>
    </xf>
    <xf numFmtId="49" fontId="2" fillId="0" borderId="19" xfId="60" applyNumberFormat="1" applyFont="1" applyFill="1" applyBorder="1" applyAlignment="1" applyProtection="1">
      <alignment horizontal="center" vertical="center" wrapText="1"/>
      <protection/>
    </xf>
    <xf numFmtId="49" fontId="2" fillId="0" borderId="22" xfId="60" applyNumberFormat="1" applyFont="1" applyFill="1" applyBorder="1" applyAlignment="1" applyProtection="1">
      <alignment horizontal="center" vertical="center" wrapText="1"/>
      <protection/>
    </xf>
    <xf numFmtId="0" fontId="2" fillId="0" borderId="23" xfId="56" applyFont="1" applyFill="1" applyBorder="1" applyAlignment="1" applyProtection="1">
      <alignment horizontal="center" vertical="center" wrapText="1"/>
      <protection/>
    </xf>
    <xf numFmtId="0" fontId="2" fillId="0" borderId="24" xfId="60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60" applyNumberFormat="1" applyFont="1" applyFill="1" applyAlignment="1" applyProtection="1">
      <alignment horizontal="center" vertical="center" wrapText="1"/>
      <protection/>
    </xf>
    <xf numFmtId="49" fontId="1" fillId="0" borderId="0" xfId="60" applyNumberFormat="1" applyFont="1" applyFill="1" applyAlignment="1" applyProtection="1">
      <alignment horizontal="center" vertical="center"/>
      <protection/>
    </xf>
    <xf numFmtId="0" fontId="2" fillId="0" borderId="25" xfId="56" applyFont="1" applyFill="1" applyBorder="1" applyAlignment="1" applyProtection="1">
      <alignment horizontal="center" vertical="center" wrapText="1"/>
      <protection/>
    </xf>
    <xf numFmtId="0" fontId="2" fillId="0" borderId="26" xfId="60" applyNumberFormat="1" applyFont="1" applyFill="1" applyBorder="1" applyAlignment="1" applyProtection="1">
      <alignment horizontal="center" vertical="center" wrapText="1"/>
      <protection locked="0"/>
    </xf>
    <xf numFmtId="0" fontId="2" fillId="0" borderId="27" xfId="55" applyFont="1" applyFill="1" applyBorder="1" applyAlignment="1" applyProtection="1">
      <alignment horizontal="center" vertical="center" wrapText="1"/>
      <protection/>
    </xf>
    <xf numFmtId="49" fontId="2" fillId="0" borderId="20" xfId="56" applyNumberFormat="1" applyFont="1" applyFill="1" applyBorder="1" applyAlignment="1" applyProtection="1">
      <alignment horizontal="center" vertical="center" wrapText="1"/>
      <protection locked="0"/>
    </xf>
    <xf numFmtId="49" fontId="2" fillId="0" borderId="28" xfId="60" applyNumberFormat="1" applyFont="1" applyFill="1" applyBorder="1" applyAlignment="1" applyProtection="1">
      <alignment horizontal="center" vertical="center" wrapText="1"/>
      <protection locked="0"/>
    </xf>
    <xf numFmtId="0" fontId="2" fillId="0" borderId="29" xfId="56" applyFont="1" applyFill="1" applyBorder="1" applyAlignment="1" applyProtection="1">
      <alignment horizontal="center" vertical="center" wrapText="1"/>
      <protection/>
    </xf>
    <xf numFmtId="49" fontId="2" fillId="0" borderId="30" xfId="60" applyNumberFormat="1" applyFont="1" applyFill="1" applyBorder="1" applyAlignment="1" applyProtection="1">
      <alignment horizontal="center" vertical="center" wrapText="1"/>
      <protection locked="0"/>
    </xf>
    <xf numFmtId="49" fontId="2" fillId="0" borderId="11" xfId="60" applyNumberFormat="1" applyFont="1" applyFill="1" applyBorder="1" applyAlignment="1" applyProtection="1">
      <alignment horizontal="center" vertical="center" wrapText="1"/>
      <protection/>
    </xf>
    <xf numFmtId="49" fontId="2" fillId="0" borderId="25" xfId="60" applyNumberFormat="1" applyFont="1" applyFill="1" applyBorder="1" applyAlignment="1" applyProtection="1">
      <alignment horizontal="center" vertical="center" wrapText="1"/>
      <protection/>
    </xf>
    <xf numFmtId="49" fontId="2" fillId="0" borderId="26" xfId="60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60" applyNumberFormat="1" applyFont="1" applyFill="1" applyBorder="1" applyAlignment="1" applyProtection="1">
      <alignment horizontal="center" vertical="center" wrapText="1"/>
      <protection/>
    </xf>
    <xf numFmtId="49" fontId="2" fillId="0" borderId="27" xfId="60" applyNumberFormat="1" applyFont="1" applyFill="1" applyBorder="1" applyAlignment="1" applyProtection="1">
      <alignment horizontal="center" vertical="center" wrapText="1"/>
      <protection/>
    </xf>
    <xf numFmtId="0" fontId="2" fillId="0" borderId="31" xfId="55" applyFont="1" applyFill="1" applyBorder="1" applyAlignment="1" applyProtection="1">
      <alignment vertical="center" wrapText="1"/>
      <protection/>
    </xf>
    <xf numFmtId="0" fontId="3" fillId="0" borderId="0" xfId="56" applyFont="1" applyFill="1" applyBorder="1" applyAlignment="1" applyProtection="1">
      <alignment horizontal="right" vertical="center" wrapText="1"/>
      <protection/>
    </xf>
    <xf numFmtId="0" fontId="1" fillId="0" borderId="0" xfId="55" applyFont="1" applyFill="1" applyBorder="1" applyAlignment="1" applyProtection="1">
      <alignment horizontal="left" vertical="center" wrapText="1"/>
      <protection/>
    </xf>
    <xf numFmtId="0" fontId="5" fillId="0" borderId="0" xfId="55" applyFont="1" applyFill="1" applyBorder="1" applyAlignment="1" applyProtection="1">
      <alignment vertical="center" wrapText="1"/>
      <protection/>
    </xf>
    <xf numFmtId="0" fontId="2" fillId="0" borderId="32" xfId="55" applyFont="1" applyFill="1" applyBorder="1" applyAlignment="1" applyProtection="1">
      <alignment vertical="center" wrapText="1"/>
      <protection/>
    </xf>
    <xf numFmtId="0" fontId="2" fillId="0" borderId="0" xfId="56" applyFont="1" applyFill="1" applyBorder="1" applyAlignment="1" applyProtection="1">
      <alignment horizontal="left" vertical="center" wrapText="1"/>
      <protection/>
    </xf>
    <xf numFmtId="0" fontId="2" fillId="0" borderId="0" xfId="56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 applyProtection="1">
      <alignment/>
      <protection/>
    </xf>
    <xf numFmtId="0" fontId="2" fillId="33" borderId="11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 wrapText="1"/>
      <protection/>
    </xf>
    <xf numFmtId="0" fontId="3" fillId="0" borderId="0" xfId="0" applyFont="1" applyAlignment="1" applyProtection="1">
      <alignment/>
      <protection/>
    </xf>
    <xf numFmtId="0" fontId="2" fillId="0" borderId="0" xfId="0" applyFont="1" applyAlignment="1" applyProtection="1">
      <alignment wrapText="1"/>
      <protection/>
    </xf>
    <xf numFmtId="0" fontId="2" fillId="33" borderId="11" xfId="0" applyFont="1" applyFill="1" applyBorder="1" applyAlignment="1" applyProtection="1">
      <alignment wrapText="1"/>
      <protection/>
    </xf>
    <xf numFmtId="0" fontId="3" fillId="0" borderId="0" xfId="0" applyFont="1" applyAlignment="1" applyProtection="1">
      <alignment wrapText="1"/>
      <protection/>
    </xf>
    <xf numFmtId="49" fontId="2" fillId="34" borderId="25" xfId="53" applyNumberFormat="1" applyFont="1" applyFill="1" applyBorder="1" applyAlignment="1" applyProtection="1">
      <alignment vertical="center" wrapText="1"/>
      <protection locked="0"/>
    </xf>
    <xf numFmtId="0" fontId="2" fillId="0" borderId="0" xfId="0" applyFont="1" applyFill="1" applyAlignment="1" applyProtection="1">
      <alignment/>
      <protection/>
    </xf>
    <xf numFmtId="0" fontId="2" fillId="0" borderId="11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 wrapText="1"/>
      <protection/>
    </xf>
    <xf numFmtId="0" fontId="7" fillId="0" borderId="0" xfId="42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wrapText="1"/>
      <protection/>
    </xf>
    <xf numFmtId="0" fontId="2" fillId="0" borderId="11" xfId="0" applyFont="1" applyFill="1" applyBorder="1" applyAlignment="1" applyProtection="1">
      <alignment wrapText="1"/>
      <protection/>
    </xf>
    <xf numFmtId="0" fontId="3" fillId="0" borderId="0" xfId="0" applyFont="1" applyFill="1" applyAlignment="1" applyProtection="1">
      <alignment wrapText="1"/>
      <protection/>
    </xf>
    <xf numFmtId="0" fontId="9" fillId="0" borderId="0" xfId="0" applyFont="1" applyFill="1" applyBorder="1" applyAlignment="1" applyProtection="1">
      <alignment horizontal="center" wrapText="1"/>
      <protection/>
    </xf>
    <xf numFmtId="0" fontId="3" fillId="0" borderId="12" xfId="0" applyFont="1" applyFill="1" applyBorder="1" applyAlignment="1" applyProtection="1">
      <alignment horizontal="center" wrapText="1"/>
      <protection/>
    </xf>
    <xf numFmtId="0" fontId="10" fillId="0" borderId="0" xfId="58" applyFont="1" applyFill="1" applyProtection="1">
      <alignment/>
      <protection/>
    </xf>
    <xf numFmtId="0" fontId="10" fillId="0" borderId="11" xfId="58" applyFont="1" applyFill="1" applyBorder="1" applyProtection="1">
      <alignment/>
      <protection/>
    </xf>
    <xf numFmtId="49" fontId="3" fillId="0" borderId="22" xfId="58" applyNumberFormat="1" applyFont="1" applyFill="1" applyBorder="1" applyAlignment="1" applyProtection="1">
      <alignment horizontal="center"/>
      <protection/>
    </xf>
    <xf numFmtId="0" fontId="2" fillId="0" borderId="25" xfId="57" applyFont="1" applyFill="1" applyBorder="1" applyAlignment="1" applyProtection="1">
      <alignment horizontal="center" vertical="center" wrapText="1"/>
      <protection/>
    </xf>
    <xf numFmtId="2" fontId="10" fillId="0" borderId="23" xfId="58" applyNumberFormat="1" applyFont="1" applyFill="1" applyBorder="1" applyAlignment="1" applyProtection="1">
      <alignment vertical="center"/>
      <protection locked="0"/>
    </xf>
    <xf numFmtId="2" fontId="10" fillId="0" borderId="33" xfId="58" applyNumberFormat="1" applyFont="1" applyFill="1" applyBorder="1" applyAlignment="1" applyProtection="1">
      <alignment vertical="center"/>
      <protection locked="0"/>
    </xf>
    <xf numFmtId="14" fontId="2" fillId="0" borderId="23" xfId="53" applyNumberFormat="1" applyFont="1" applyFill="1" applyBorder="1" applyAlignment="1" applyProtection="1">
      <alignment vertical="center" wrapText="1"/>
      <protection locked="0"/>
    </xf>
    <xf numFmtId="49" fontId="2" fillId="0" borderId="23" xfId="53" applyNumberFormat="1" applyFont="1" applyFill="1" applyBorder="1" applyAlignment="1" applyProtection="1">
      <alignment vertical="center" wrapText="1" shrinkToFit="1" readingOrder="1"/>
      <protection locked="0"/>
    </xf>
    <xf numFmtId="49" fontId="2" fillId="0" borderId="23" xfId="53" applyNumberFormat="1" applyFont="1" applyFill="1" applyBorder="1" applyAlignment="1" applyProtection="1">
      <alignment vertical="center" wrapText="1"/>
      <protection locked="0"/>
    </xf>
    <xf numFmtId="49" fontId="2" fillId="0" borderId="24" xfId="53" applyNumberFormat="1" applyFont="1" applyFill="1" applyBorder="1" applyAlignment="1" applyProtection="1">
      <alignment vertical="center" wrapText="1"/>
      <protection locked="0"/>
    </xf>
    <xf numFmtId="49" fontId="12" fillId="0" borderId="34" xfId="58" applyNumberFormat="1" applyFont="1" applyFill="1" applyBorder="1" applyAlignment="1" applyProtection="1">
      <alignment horizontal="center"/>
      <protection/>
    </xf>
    <xf numFmtId="2" fontId="10" fillId="0" borderId="25" xfId="58" applyNumberFormat="1" applyFont="1" applyFill="1" applyBorder="1" applyAlignment="1" applyProtection="1">
      <alignment vertical="center"/>
      <protection locked="0"/>
    </xf>
    <xf numFmtId="2" fontId="10" fillId="0" borderId="35" xfId="58" applyNumberFormat="1" applyFont="1" applyFill="1" applyBorder="1" applyAlignment="1" applyProtection="1">
      <alignment vertical="center"/>
      <protection locked="0"/>
    </xf>
    <xf numFmtId="14" fontId="2" fillId="0" borderId="25" xfId="53" applyNumberFormat="1" applyFont="1" applyFill="1" applyBorder="1" applyAlignment="1" applyProtection="1">
      <alignment vertical="center" wrapText="1"/>
      <protection locked="0"/>
    </xf>
    <xf numFmtId="49" fontId="2" fillId="0" borderId="25" xfId="53" applyNumberFormat="1" applyFont="1" applyFill="1" applyBorder="1" applyAlignment="1" applyProtection="1">
      <alignment vertical="center" wrapText="1" shrinkToFit="1" readingOrder="1"/>
      <protection locked="0"/>
    </xf>
    <xf numFmtId="49" fontId="2" fillId="0" borderId="25" xfId="53" applyNumberFormat="1" applyFont="1" applyFill="1" applyBorder="1" applyAlignment="1" applyProtection="1">
      <alignment vertical="center" wrapText="1"/>
      <protection locked="0"/>
    </xf>
    <xf numFmtId="49" fontId="2" fillId="0" borderId="26" xfId="53" applyNumberFormat="1" applyFont="1" applyFill="1" applyBorder="1" applyAlignment="1" applyProtection="1">
      <alignment vertical="center" wrapText="1"/>
      <protection locked="0"/>
    </xf>
    <xf numFmtId="0" fontId="1" fillId="0" borderId="11" xfId="58" applyFont="1" applyFill="1" applyBorder="1" applyProtection="1">
      <alignment/>
      <protection/>
    </xf>
    <xf numFmtId="0" fontId="10" fillId="0" borderId="36" xfId="58" applyFont="1" applyFill="1" applyBorder="1" applyProtection="1">
      <alignment/>
      <protection/>
    </xf>
    <xf numFmtId="0" fontId="7" fillId="0" borderId="37" xfId="42" applyFont="1" applyFill="1" applyBorder="1" applyAlignment="1" applyProtection="1">
      <alignment horizontal="left" vertical="center" indent="1"/>
      <protection/>
    </xf>
    <xf numFmtId="0" fontId="10" fillId="0" borderId="37" xfId="58" applyFont="1" applyFill="1" applyBorder="1" applyProtection="1">
      <alignment/>
      <protection/>
    </xf>
    <xf numFmtId="0" fontId="10" fillId="0" borderId="38" xfId="58" applyFont="1" applyFill="1" applyBorder="1" applyProtection="1">
      <alignment/>
      <protection/>
    </xf>
    <xf numFmtId="0" fontId="2" fillId="0" borderId="33" xfId="0" applyFont="1" applyFill="1" applyBorder="1" applyAlignment="1" applyProtection="1">
      <alignment/>
      <protection/>
    </xf>
    <xf numFmtId="0" fontId="2" fillId="0" borderId="32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wrapText="1"/>
      <protection/>
    </xf>
    <xf numFmtId="0" fontId="3" fillId="0" borderId="13" xfId="58" applyFont="1" applyFill="1" applyBorder="1" applyAlignment="1" applyProtection="1">
      <alignment horizontal="center"/>
      <protection/>
    </xf>
    <xf numFmtId="0" fontId="3" fillId="0" borderId="39" xfId="58" applyFont="1" applyFill="1" applyBorder="1" applyAlignment="1" applyProtection="1">
      <alignment horizontal="center"/>
      <protection/>
    </xf>
    <xf numFmtId="0" fontId="3" fillId="0" borderId="14" xfId="58" applyFont="1" applyFill="1" applyBorder="1" applyAlignment="1" applyProtection="1">
      <alignment horizontal="center"/>
      <protection/>
    </xf>
    <xf numFmtId="0" fontId="2" fillId="0" borderId="0" xfId="58" applyFont="1" applyFill="1" applyProtection="1">
      <alignment/>
      <protection/>
    </xf>
    <xf numFmtId="0" fontId="2" fillId="0" borderId="11" xfId="58" applyFont="1" applyFill="1" applyBorder="1" applyProtection="1">
      <alignment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15" fillId="0" borderId="25" xfId="54" applyFont="1" applyFill="1" applyBorder="1" applyAlignment="1" applyProtection="1">
      <alignment horizontal="center" vertical="center" wrapText="1"/>
      <protection/>
    </xf>
    <xf numFmtId="0" fontId="15" fillId="0" borderId="40" xfId="54" applyFont="1" applyFill="1" applyBorder="1" applyAlignment="1" applyProtection="1">
      <alignment horizontal="center" vertical="center" wrapText="1"/>
      <protection/>
    </xf>
    <xf numFmtId="0" fontId="8" fillId="0" borderId="11" xfId="42" applyBorder="1" applyAlignment="1" applyProtection="1">
      <alignment/>
      <protection/>
    </xf>
    <xf numFmtId="49" fontId="3" fillId="0" borderId="34" xfId="53" applyNumberFormat="1" applyFont="1" applyBorder="1" applyAlignment="1" applyProtection="1">
      <alignment horizontal="center" vertical="center" wrapText="1"/>
      <protection/>
    </xf>
    <xf numFmtId="49" fontId="2" fillId="35" borderId="25" xfId="53" applyNumberFormat="1" applyFont="1" applyFill="1" applyBorder="1" applyAlignment="1" applyProtection="1">
      <alignment vertical="center" wrapText="1"/>
      <protection locked="0"/>
    </xf>
    <xf numFmtId="49" fontId="2" fillId="34" borderId="0" xfId="53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right" vertical="top"/>
      <protection/>
    </xf>
    <xf numFmtId="0" fontId="3" fillId="0" borderId="0" xfId="0" applyFont="1" applyFill="1" applyAlignment="1" applyProtection="1">
      <alignment horizont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right" vertical="top"/>
      <protection/>
    </xf>
    <xf numFmtId="0" fontId="2" fillId="0" borderId="11" xfId="0" applyFont="1" applyFill="1" applyBorder="1" applyAlignment="1" applyProtection="1">
      <alignment horizontal="right" vertical="top"/>
      <protection/>
    </xf>
    <xf numFmtId="49" fontId="3" fillId="0" borderId="41" xfId="53" applyNumberFormat="1" applyFont="1" applyFill="1" applyBorder="1" applyAlignment="1" applyProtection="1">
      <alignment horizontal="center" vertical="center" wrapText="1"/>
      <protection/>
    </xf>
    <xf numFmtId="0" fontId="3" fillId="0" borderId="42" xfId="53" applyFont="1" applyFill="1" applyBorder="1" applyAlignment="1" applyProtection="1">
      <alignment horizontal="center" vertical="center" wrapText="1"/>
      <protection/>
    </xf>
    <xf numFmtId="0" fontId="3" fillId="0" borderId="43" xfId="53" applyFont="1" applyFill="1" applyBorder="1" applyAlignment="1" applyProtection="1">
      <alignment horizontal="center" vertical="center" wrapText="1"/>
      <protection/>
    </xf>
    <xf numFmtId="49" fontId="3" fillId="0" borderId="22" xfId="53" applyNumberFormat="1" applyFont="1" applyFill="1" applyBorder="1" applyAlignment="1" applyProtection="1">
      <alignment horizontal="center" vertical="center" wrapText="1"/>
      <protection/>
    </xf>
    <xf numFmtId="0" fontId="2" fillId="0" borderId="31" xfId="53" applyFont="1" applyFill="1" applyBorder="1" applyAlignment="1" applyProtection="1">
      <alignment horizontal="center" vertical="center" wrapText="1"/>
      <protection/>
    </xf>
    <xf numFmtId="2" fontId="3" fillId="0" borderId="26" xfId="53" applyNumberFormat="1" applyFont="1" applyFill="1" applyBorder="1" applyAlignment="1" applyProtection="1">
      <alignment horizontal="center" vertical="center" wrapText="1"/>
      <protection locked="0"/>
    </xf>
    <xf numFmtId="0" fontId="2" fillId="0" borderId="31" xfId="53" applyFont="1" applyFill="1" applyBorder="1" applyAlignment="1" applyProtection="1">
      <alignment horizontal="left" vertical="center" wrapText="1" indent="1"/>
      <protection/>
    </xf>
    <xf numFmtId="49" fontId="3" fillId="0" borderId="34" xfId="53" applyNumberFormat="1" applyFont="1" applyFill="1" applyBorder="1" applyAlignment="1" applyProtection="1">
      <alignment horizontal="center" vertical="center" wrapText="1"/>
      <protection/>
    </xf>
    <xf numFmtId="0" fontId="2" fillId="0" borderId="29" xfId="53" applyFont="1" applyFill="1" applyBorder="1" applyAlignment="1" applyProtection="1">
      <alignment horizontal="center" vertical="center" wrapText="1"/>
      <protection/>
    </xf>
    <xf numFmtId="49" fontId="3" fillId="0" borderId="19" xfId="53" applyNumberFormat="1" applyFont="1" applyFill="1" applyBorder="1" applyAlignment="1" applyProtection="1">
      <alignment horizontal="center" vertical="center" wrapText="1"/>
      <protection/>
    </xf>
    <xf numFmtId="0" fontId="2" fillId="0" borderId="44" xfId="53" applyFont="1" applyFill="1" applyBorder="1" applyAlignment="1" applyProtection="1">
      <alignment horizontal="center" vertical="center" wrapText="1"/>
      <protection/>
    </xf>
    <xf numFmtId="2" fontId="3" fillId="0" borderId="20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3" xfId="53" applyNumberFormat="1" applyFont="1" applyFill="1" applyBorder="1" applyAlignment="1" applyProtection="1">
      <alignment horizontal="center" vertical="center" wrapText="1"/>
      <protection/>
    </xf>
    <xf numFmtId="0" fontId="3" fillId="0" borderId="39" xfId="53" applyFont="1" applyFill="1" applyBorder="1" applyAlignment="1" applyProtection="1">
      <alignment horizontal="center" vertical="center" wrapText="1"/>
      <protection/>
    </xf>
    <xf numFmtId="0" fontId="3" fillId="0" borderId="14" xfId="53" applyFont="1" applyFill="1" applyBorder="1" applyAlignment="1" applyProtection="1">
      <alignment horizontal="center" vertical="center" wrapText="1"/>
      <protection/>
    </xf>
    <xf numFmtId="0" fontId="3" fillId="0" borderId="31" xfId="53" applyFont="1" applyFill="1" applyBorder="1" applyAlignment="1" applyProtection="1">
      <alignment horizontal="left" vertical="center" wrapText="1"/>
      <protection/>
    </xf>
    <xf numFmtId="0" fontId="3" fillId="0" borderId="25" xfId="53" applyFont="1" applyFill="1" applyBorder="1" applyAlignment="1" applyProtection="1">
      <alignment horizontal="left" vertical="center" wrapText="1"/>
      <protection/>
    </xf>
    <xf numFmtId="0" fontId="3" fillId="0" borderId="27" xfId="53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 horizontal="right" vertical="top"/>
      <protection/>
    </xf>
    <xf numFmtId="0" fontId="7" fillId="0" borderId="0" xfId="42" applyFont="1" applyAlignment="1" applyProtection="1">
      <alignment/>
      <protection/>
    </xf>
    <xf numFmtId="0" fontId="2" fillId="33" borderId="11" xfId="0" applyFont="1" applyFill="1" applyBorder="1" applyAlignment="1" applyProtection="1">
      <alignment horizontal="right" vertical="top"/>
      <protection/>
    </xf>
    <xf numFmtId="0" fontId="2" fillId="0" borderId="0" xfId="0" applyFont="1" applyBorder="1" applyAlignment="1" applyProtection="1">
      <alignment wrapText="1"/>
      <protection/>
    </xf>
    <xf numFmtId="0" fontId="7" fillId="0" borderId="0" xfId="42" applyFont="1" applyFill="1" applyAlignment="1" applyProtection="1">
      <alignment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39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2" fillId="0" borderId="22" xfId="0" applyFont="1" applyFill="1" applyBorder="1" applyAlignment="1" applyProtection="1">
      <alignment horizontal="center" vertical="center"/>
      <protection/>
    </xf>
    <xf numFmtId="0" fontId="2" fillId="0" borderId="23" xfId="0" applyFont="1" applyFill="1" applyBorder="1" applyAlignment="1" applyProtection="1">
      <alignment vertical="center" wrapText="1"/>
      <protection/>
    </xf>
    <xf numFmtId="172" fontId="2" fillId="0" borderId="24" xfId="0" applyNumberFormat="1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/>
      <protection/>
    </xf>
    <xf numFmtId="0" fontId="2" fillId="0" borderId="25" xfId="0" applyFont="1" applyFill="1" applyBorder="1" applyAlignment="1" applyProtection="1">
      <alignment vertical="center" wrapText="1"/>
      <protection/>
    </xf>
    <xf numFmtId="3" fontId="2" fillId="0" borderId="26" xfId="0" applyNumberFormat="1" applyFont="1" applyFill="1" applyBorder="1" applyAlignment="1" applyProtection="1">
      <alignment horizontal="center" vertical="center"/>
      <protection locked="0"/>
    </xf>
    <xf numFmtId="0" fontId="2" fillId="0" borderId="45" xfId="0" applyFont="1" applyFill="1" applyBorder="1" applyAlignment="1" applyProtection="1">
      <alignment horizontal="center" vertical="center"/>
      <protection/>
    </xf>
    <xf numFmtId="0" fontId="2" fillId="0" borderId="40" xfId="0" applyFont="1" applyFill="1" applyBorder="1" applyAlignment="1" applyProtection="1">
      <alignment vertical="center" wrapText="1"/>
      <protection/>
    </xf>
    <xf numFmtId="3" fontId="2" fillId="0" borderId="46" xfId="0" applyNumberFormat="1" applyFont="1" applyFill="1" applyBorder="1" applyAlignment="1" applyProtection="1">
      <alignment horizontal="center" vertical="center"/>
      <protection locked="0"/>
    </xf>
    <xf numFmtId="0" fontId="2" fillId="0" borderId="19" xfId="0" applyFont="1" applyFill="1" applyBorder="1" applyAlignment="1" applyProtection="1">
      <alignment horizontal="center" vertical="center"/>
      <protection/>
    </xf>
    <xf numFmtId="0" fontId="2" fillId="0" borderId="27" xfId="0" applyFont="1" applyFill="1" applyBorder="1" applyAlignment="1" applyProtection="1">
      <alignment vertical="center" wrapText="1"/>
      <protection/>
    </xf>
    <xf numFmtId="3" fontId="2" fillId="0" borderId="20" xfId="0" applyNumberFormat="1" applyFont="1" applyFill="1" applyBorder="1" applyAlignment="1" applyProtection="1">
      <alignment horizontal="center" vertical="center"/>
      <protection locked="0"/>
    </xf>
    <xf numFmtId="0" fontId="3" fillId="0" borderId="47" xfId="0" applyFont="1" applyFill="1" applyBorder="1" applyAlignment="1" applyProtection="1">
      <alignment horizontal="center" vertical="center" wrapText="1"/>
      <protection/>
    </xf>
    <xf numFmtId="0" fontId="3" fillId="0" borderId="48" xfId="0" applyFont="1" applyFill="1" applyBorder="1" applyAlignment="1" applyProtection="1">
      <alignment horizontal="center" vertical="center" wrapText="1"/>
      <protection/>
    </xf>
    <xf numFmtId="0" fontId="3" fillId="0" borderId="49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 applyProtection="1">
      <alignment/>
      <protection/>
    </xf>
    <xf numFmtId="0" fontId="7" fillId="0" borderId="0" xfId="42" applyFont="1" applyAlignment="1" applyProtection="1">
      <alignment vertical="center"/>
      <protection/>
    </xf>
    <xf numFmtId="0" fontId="3" fillId="33" borderId="0" xfId="0" applyFont="1" applyFill="1" applyBorder="1" applyAlignment="1" applyProtection="1">
      <alignment horizontal="center" vertical="center" wrapText="1"/>
      <protection/>
    </xf>
    <xf numFmtId="0" fontId="9" fillId="36" borderId="0" xfId="0" applyFont="1" applyFill="1" applyBorder="1" applyAlignment="1" applyProtection="1">
      <alignment horizontal="center" wrapText="1"/>
      <protection/>
    </xf>
    <xf numFmtId="49" fontId="2" fillId="0" borderId="34" xfId="0" applyNumberFormat="1" applyFont="1" applyFill="1" applyBorder="1" applyAlignment="1" applyProtection="1">
      <alignment horizontal="center" vertical="center"/>
      <protection/>
    </xf>
    <xf numFmtId="49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45" xfId="0" applyNumberFormat="1" applyFont="1" applyFill="1" applyBorder="1" applyAlignment="1" applyProtection="1">
      <alignment horizontal="center" vertical="center"/>
      <protection/>
    </xf>
    <xf numFmtId="49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wrapText="1"/>
      <protection/>
    </xf>
    <xf numFmtId="0" fontId="2" fillId="0" borderId="0" xfId="0" applyFont="1" applyBorder="1" applyAlignment="1" applyProtection="1">
      <alignment horizontal="right" vertical="top"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Alignment="1" applyProtection="1">
      <alignment wrapText="1"/>
      <protection/>
    </xf>
    <xf numFmtId="0" fontId="16" fillId="33" borderId="11" xfId="0" applyFont="1" applyFill="1" applyBorder="1" applyAlignment="1" applyProtection="1">
      <alignment wrapText="1"/>
      <protection/>
    </xf>
    <xf numFmtId="0" fontId="17" fillId="33" borderId="41" xfId="0" applyFont="1" applyFill="1" applyBorder="1" applyAlignment="1" applyProtection="1">
      <alignment horizontal="center" vertical="center" wrapText="1"/>
      <protection/>
    </xf>
    <xf numFmtId="0" fontId="17" fillId="33" borderId="42" xfId="0" applyFont="1" applyFill="1" applyBorder="1" applyAlignment="1" applyProtection="1">
      <alignment horizontal="center" vertical="center" wrapText="1"/>
      <protection/>
    </xf>
    <xf numFmtId="0" fontId="17" fillId="33" borderId="50" xfId="0" applyFont="1" applyFill="1" applyBorder="1" applyAlignment="1" applyProtection="1">
      <alignment horizontal="center" vertical="center" wrapText="1"/>
      <protection/>
    </xf>
    <xf numFmtId="0" fontId="17" fillId="33" borderId="43" xfId="0" applyFont="1" applyFill="1" applyBorder="1" applyAlignment="1" applyProtection="1">
      <alignment horizontal="center" vertical="center" wrapText="1"/>
      <protection/>
    </xf>
    <xf numFmtId="0" fontId="17" fillId="33" borderId="0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Alignment="1" applyProtection="1">
      <alignment horizontal="center" wrapText="1"/>
      <protection/>
    </xf>
    <xf numFmtId="0" fontId="17" fillId="0" borderId="0" xfId="0" applyFont="1" applyAlignment="1" applyProtection="1">
      <alignment wrapText="1"/>
      <protection/>
    </xf>
    <xf numFmtId="49" fontId="16" fillId="0" borderId="29" xfId="0" applyNumberFormat="1" applyFont="1" applyFill="1" applyBorder="1" applyAlignment="1" applyProtection="1">
      <alignment horizontal="center" vertical="center"/>
      <protection/>
    </xf>
    <xf numFmtId="0" fontId="16" fillId="0" borderId="25" xfId="0" applyFont="1" applyFill="1" applyBorder="1" applyAlignment="1" applyProtection="1">
      <alignment vertical="center" wrapText="1"/>
      <protection/>
    </xf>
    <xf numFmtId="49" fontId="16" fillId="0" borderId="26" xfId="0" applyNumberFormat="1" applyFont="1" applyFill="1" applyBorder="1" applyAlignment="1" applyProtection="1">
      <alignment horizontal="center" vertical="center" wrapText="1" shrinkToFit="1"/>
      <protection/>
    </xf>
    <xf numFmtId="49" fontId="16" fillId="0" borderId="51" xfId="0" applyNumberFormat="1" applyFont="1" applyFill="1" applyBorder="1" applyAlignment="1" applyProtection="1">
      <alignment horizontal="center" vertical="center"/>
      <protection/>
    </xf>
    <xf numFmtId="0" fontId="16" fillId="0" borderId="25" xfId="0" applyFont="1" applyFill="1" applyBorder="1" applyAlignment="1" applyProtection="1">
      <alignment horizontal="left" vertical="center" wrapText="1" indent="2"/>
      <protection/>
    </xf>
    <xf numFmtId="49" fontId="16" fillId="0" borderId="26" xfId="0" applyNumberFormat="1" applyFont="1" applyFill="1" applyBorder="1" applyAlignment="1" applyProtection="1">
      <alignment horizontal="center" vertical="center"/>
      <protection/>
    </xf>
    <xf numFmtId="2" fontId="16" fillId="0" borderId="26" xfId="0" applyNumberFormat="1" applyFont="1" applyFill="1" applyBorder="1" applyAlignment="1" applyProtection="1">
      <alignment horizontal="center" vertical="center"/>
      <protection/>
    </xf>
    <xf numFmtId="2" fontId="16" fillId="0" borderId="51" xfId="0" applyNumberFormat="1" applyFont="1" applyFill="1" applyBorder="1" applyAlignment="1" applyProtection="1">
      <alignment horizontal="center" vertical="center"/>
      <protection/>
    </xf>
    <xf numFmtId="2" fontId="16" fillId="0" borderId="29" xfId="0" applyNumberFormat="1" applyFont="1" applyFill="1" applyBorder="1" applyAlignment="1" applyProtection="1">
      <alignment horizontal="center" vertical="center"/>
      <protection/>
    </xf>
    <xf numFmtId="4" fontId="16" fillId="0" borderId="29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49" fontId="16" fillId="0" borderId="34" xfId="0" applyNumberFormat="1" applyFont="1" applyFill="1" applyBorder="1" applyAlignment="1" applyProtection="1">
      <alignment horizontal="center" vertical="center"/>
      <protection/>
    </xf>
    <xf numFmtId="0" fontId="16" fillId="0" borderId="23" xfId="0" applyFont="1" applyFill="1" applyBorder="1" applyAlignment="1" applyProtection="1">
      <alignment horizontal="left" vertical="center" wrapText="1"/>
      <protection/>
    </xf>
    <xf numFmtId="0" fontId="16" fillId="0" borderId="25" xfId="0" applyFont="1" applyFill="1" applyBorder="1" applyAlignment="1" applyProtection="1">
      <alignment horizontal="left" vertical="center" wrapText="1"/>
      <protection/>
    </xf>
    <xf numFmtId="49" fontId="16" fillId="0" borderId="22" xfId="0" applyNumberFormat="1" applyFont="1" applyFill="1" applyBorder="1" applyAlignment="1" applyProtection="1">
      <alignment horizontal="center" vertical="center"/>
      <protection/>
    </xf>
    <xf numFmtId="0" fontId="17" fillId="0" borderId="40" xfId="0" applyFont="1" applyFill="1" applyBorder="1" applyAlignment="1" applyProtection="1">
      <alignment horizontal="left" vertical="center" wrapText="1"/>
      <protection/>
    </xf>
    <xf numFmtId="49" fontId="16" fillId="0" borderId="45" xfId="0" applyNumberFormat="1" applyFont="1" applyFill="1" applyBorder="1" applyAlignment="1" applyProtection="1">
      <alignment horizontal="center" vertical="center"/>
      <protection/>
    </xf>
    <xf numFmtId="0" fontId="16" fillId="0" borderId="40" xfId="0" applyFont="1" applyFill="1" applyBorder="1" applyAlignment="1" applyProtection="1">
      <alignment horizontal="left" vertical="center" wrapText="1" indent="1"/>
      <protection/>
    </xf>
    <xf numFmtId="0" fontId="16" fillId="0" borderId="40" xfId="0" applyFont="1" applyFill="1" applyBorder="1" applyAlignment="1" applyProtection="1">
      <alignment horizontal="left" vertical="center" wrapText="1"/>
      <protection/>
    </xf>
    <xf numFmtId="49" fontId="16" fillId="0" borderId="19" xfId="0" applyNumberFormat="1" applyFont="1" applyFill="1" applyBorder="1" applyAlignment="1" applyProtection="1">
      <alignment horizontal="center" vertical="center"/>
      <protection/>
    </xf>
    <xf numFmtId="0" fontId="16" fillId="0" borderId="27" xfId="0" applyFont="1" applyFill="1" applyBorder="1" applyAlignment="1" applyProtection="1">
      <alignment horizontal="left" vertical="center" wrapText="1"/>
      <protection/>
    </xf>
    <xf numFmtId="0" fontId="16" fillId="0" borderId="0" xfId="0" applyFont="1" applyFill="1" applyAlignment="1" applyProtection="1">
      <alignment horizontal="right" vertical="top"/>
      <protection/>
    </xf>
    <xf numFmtId="0" fontId="16" fillId="0" borderId="11" xfId="0" applyFont="1" applyFill="1" applyBorder="1" applyAlignment="1" applyProtection="1">
      <alignment horizontal="right" vertical="top"/>
      <protection/>
    </xf>
    <xf numFmtId="49" fontId="16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35" xfId="0" applyNumberFormat="1" applyFont="1" applyFill="1" applyBorder="1" applyAlignment="1" applyProtection="1">
      <alignment horizontal="center" vertical="center" wrapText="1" shrinkToFit="1"/>
      <protection locked="0"/>
    </xf>
    <xf numFmtId="49" fontId="16" fillId="0" borderId="52" xfId="0" applyNumberFormat="1" applyFont="1" applyFill="1" applyBorder="1" applyAlignment="1" applyProtection="1">
      <alignment horizontal="center" vertical="center"/>
      <protection locked="0"/>
    </xf>
    <xf numFmtId="49" fontId="16" fillId="0" borderId="35" xfId="0" applyNumberFormat="1" applyFont="1" applyFill="1" applyBorder="1" applyAlignment="1" applyProtection="1">
      <alignment horizontal="center" vertical="center"/>
      <protection locked="0"/>
    </xf>
    <xf numFmtId="2" fontId="16" fillId="0" borderId="35" xfId="0" applyNumberFormat="1" applyFont="1" applyFill="1" applyBorder="1" applyAlignment="1" applyProtection="1">
      <alignment horizontal="center" vertical="center"/>
      <protection locked="0"/>
    </xf>
    <xf numFmtId="2" fontId="16" fillId="0" borderId="52" xfId="0" applyNumberFormat="1" applyFont="1" applyFill="1" applyBorder="1" applyAlignment="1" applyProtection="1">
      <alignment horizontal="center" vertical="center"/>
      <protection locked="0"/>
    </xf>
    <xf numFmtId="49" fontId="17" fillId="0" borderId="35" xfId="0" applyNumberFormat="1" applyFont="1" applyFill="1" applyBorder="1" applyAlignment="1" applyProtection="1">
      <alignment horizontal="center" vertical="center"/>
      <protection locked="0"/>
    </xf>
    <xf numFmtId="49" fontId="17" fillId="0" borderId="52" xfId="0" applyNumberFormat="1" applyFont="1" applyFill="1" applyBorder="1" applyAlignment="1" applyProtection="1">
      <alignment horizontal="center" vertical="center"/>
      <protection locked="0"/>
    </xf>
    <xf numFmtId="4" fontId="16" fillId="0" borderId="35" xfId="0" applyNumberFormat="1" applyFont="1" applyFill="1" applyBorder="1" applyAlignment="1" applyProtection="1">
      <alignment horizontal="center" vertical="center"/>
      <protection/>
    </xf>
    <xf numFmtId="4" fontId="16" fillId="0" borderId="26" xfId="0" applyNumberFormat="1" applyFont="1" applyFill="1" applyBorder="1" applyAlignment="1" applyProtection="1">
      <alignment horizontal="center" vertical="center"/>
      <protection locked="0"/>
    </xf>
    <xf numFmtId="4" fontId="16" fillId="0" borderId="52" xfId="0" applyNumberFormat="1" applyFont="1" applyFill="1" applyBorder="1" applyAlignment="1" applyProtection="1">
      <alignment horizontal="center" vertical="center"/>
      <protection locked="0"/>
    </xf>
    <xf numFmtId="4" fontId="16" fillId="0" borderId="25" xfId="0" applyNumberFormat="1" applyFont="1" applyFill="1" applyBorder="1" applyAlignment="1" applyProtection="1">
      <alignment horizontal="center" vertical="center"/>
      <protection/>
    </xf>
    <xf numFmtId="0" fontId="16" fillId="0" borderId="25" xfId="0" applyFont="1" applyFill="1" applyBorder="1" applyAlignment="1" applyProtection="1">
      <alignment horizontal="left" vertical="center" wrapText="1" indent="1"/>
      <protection/>
    </xf>
    <xf numFmtId="4" fontId="16" fillId="0" borderId="51" xfId="0" applyNumberFormat="1" applyFont="1" applyFill="1" applyBorder="1" applyAlignment="1" applyProtection="1">
      <alignment horizontal="center" vertical="center"/>
      <protection locked="0"/>
    </xf>
    <xf numFmtId="4" fontId="16" fillId="0" borderId="33" xfId="0" applyNumberFormat="1" applyFont="1" applyFill="1" applyBorder="1" applyAlignment="1" applyProtection="1">
      <alignment horizontal="center" vertical="center"/>
      <protection/>
    </xf>
    <xf numFmtId="4" fontId="16" fillId="0" borderId="10" xfId="0" applyNumberFormat="1" applyFont="1" applyFill="1" applyBorder="1" applyAlignment="1" applyProtection="1">
      <alignment horizontal="center" vertical="center"/>
      <protection locked="0"/>
    </xf>
    <xf numFmtId="4" fontId="16" fillId="0" borderId="51" xfId="0" applyNumberFormat="1" applyFont="1" applyFill="1" applyBorder="1" applyAlignment="1" applyProtection="1">
      <alignment horizontal="center" vertical="center"/>
      <protection/>
    </xf>
    <xf numFmtId="4" fontId="16" fillId="0" borderId="53" xfId="0" applyNumberFormat="1" applyFont="1" applyFill="1" applyBorder="1" applyAlignment="1" applyProtection="1">
      <alignment horizontal="center" vertical="center"/>
      <protection/>
    </xf>
    <xf numFmtId="4" fontId="16" fillId="0" borderId="20" xfId="0" applyNumberFormat="1" applyFont="1" applyFill="1" applyBorder="1" applyAlignment="1" applyProtection="1">
      <alignment horizontal="center" vertical="center"/>
      <protection locked="0"/>
    </xf>
    <xf numFmtId="4" fontId="16" fillId="0" borderId="21" xfId="0" applyNumberFormat="1" applyFont="1" applyFill="1" applyBorder="1" applyAlignment="1" applyProtection="1">
      <alignment horizontal="center" vertical="center"/>
      <protection locked="0"/>
    </xf>
    <xf numFmtId="0" fontId="7" fillId="0" borderId="0" xfId="42" applyFont="1" applyFill="1" applyBorder="1" applyAlignment="1" applyProtection="1">
      <alignment horizontal="center" vertical="center"/>
      <protection/>
    </xf>
    <xf numFmtId="49" fontId="16" fillId="0" borderId="16" xfId="0" applyNumberFormat="1" applyFont="1" applyFill="1" applyBorder="1" applyAlignment="1" applyProtection="1">
      <alignment horizontal="center" vertical="center"/>
      <protection/>
    </xf>
    <xf numFmtId="0" fontId="16" fillId="0" borderId="54" xfId="0" applyFont="1" applyFill="1" applyBorder="1" applyAlignment="1" applyProtection="1">
      <alignment vertical="center" wrapText="1"/>
      <protection/>
    </xf>
    <xf numFmtId="49" fontId="16" fillId="0" borderId="55" xfId="0" applyNumberFormat="1" applyFont="1" applyFill="1" applyBorder="1" applyAlignment="1" applyProtection="1">
      <alignment horizontal="center" vertical="center" wrapText="1" shrinkToFit="1"/>
      <protection locked="0"/>
    </xf>
    <xf numFmtId="49" fontId="16" fillId="0" borderId="17" xfId="0" applyNumberFormat="1" applyFont="1" applyFill="1" applyBorder="1" applyAlignment="1" applyProtection="1">
      <alignment horizontal="center" vertical="center" wrapText="1" shrinkToFit="1"/>
      <protection/>
    </xf>
    <xf numFmtId="49" fontId="16" fillId="0" borderId="56" xfId="0" applyNumberFormat="1" applyFont="1" applyFill="1" applyBorder="1" applyAlignment="1" applyProtection="1">
      <alignment horizontal="center" vertical="center"/>
      <protection locked="0"/>
    </xf>
    <xf numFmtId="49" fontId="16" fillId="0" borderId="57" xfId="0" applyNumberFormat="1" applyFont="1" applyFill="1" applyBorder="1" applyAlignment="1" applyProtection="1">
      <alignment horizontal="center" vertical="center"/>
      <protection/>
    </xf>
    <xf numFmtId="4" fontId="16" fillId="0" borderId="26" xfId="0" applyNumberFormat="1" applyFont="1" applyFill="1" applyBorder="1" applyAlignment="1" applyProtection="1">
      <alignment horizontal="center" vertical="center"/>
      <protection/>
    </xf>
    <xf numFmtId="4" fontId="16" fillId="0" borderId="37" xfId="0" applyNumberFormat="1" applyFont="1" applyFill="1" applyBorder="1" applyAlignment="1" applyProtection="1">
      <alignment horizontal="center" vertical="center"/>
      <protection locked="0"/>
    </xf>
    <xf numFmtId="4" fontId="16" fillId="0" borderId="44" xfId="0" applyNumberFormat="1" applyFont="1" applyFill="1" applyBorder="1" applyAlignment="1" applyProtection="1">
      <alignment horizontal="center" vertical="center"/>
      <protection/>
    </xf>
    <xf numFmtId="3" fontId="2" fillId="0" borderId="24" xfId="0" applyNumberFormat="1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left" vertical="center" wrapText="1" indent="1"/>
      <protection/>
    </xf>
    <xf numFmtId="0" fontId="1" fillId="0" borderId="11" xfId="0" applyFont="1" applyFill="1" applyBorder="1" applyAlignment="1" applyProtection="1">
      <alignment horizontal="right" vertical="top"/>
      <protection/>
    </xf>
    <xf numFmtId="4" fontId="2" fillId="0" borderId="26" xfId="0" applyNumberFormat="1" applyFont="1" applyFill="1" applyBorder="1" applyAlignment="1" applyProtection="1">
      <alignment horizontal="center" vertical="center"/>
      <protection/>
    </xf>
    <xf numFmtId="0" fontId="2" fillId="0" borderId="58" xfId="0" applyFont="1" applyFill="1" applyBorder="1" applyAlignment="1" applyProtection="1">
      <alignment horizontal="center" vertical="center"/>
      <protection/>
    </xf>
    <xf numFmtId="0" fontId="2" fillId="0" borderId="52" xfId="0" applyFont="1" applyFill="1" applyBorder="1" applyAlignment="1" applyProtection="1">
      <alignment vertical="center" wrapText="1"/>
      <protection/>
    </xf>
    <xf numFmtId="4" fontId="2" fillId="0" borderId="30" xfId="0" applyNumberFormat="1" applyFont="1" applyFill="1" applyBorder="1" applyAlignment="1" applyProtection="1">
      <alignment horizontal="center" vertical="center"/>
      <protection locked="0"/>
    </xf>
    <xf numFmtId="0" fontId="7" fillId="0" borderId="11" xfId="42" applyFont="1" applyFill="1" applyBorder="1" applyAlignment="1" applyProtection="1">
      <alignment horizontal="center" vertical="center"/>
      <protection/>
    </xf>
    <xf numFmtId="49" fontId="10" fillId="0" borderId="34" xfId="58" applyNumberFormat="1" applyFont="1" applyFill="1" applyBorder="1" applyAlignment="1" applyProtection="1">
      <alignment horizontal="center"/>
      <protection/>
    </xf>
    <xf numFmtId="0" fontId="2" fillId="0" borderId="25" xfId="57" applyFont="1" applyFill="1" applyBorder="1" applyAlignment="1" applyProtection="1">
      <alignment horizontal="left" vertical="center" wrapText="1" indent="1"/>
      <protection locked="0"/>
    </xf>
    <xf numFmtId="4" fontId="2" fillId="0" borderId="26" xfId="0" applyNumberFormat="1" applyFont="1" applyFill="1" applyBorder="1" applyAlignment="1" applyProtection="1">
      <alignment horizontal="center" vertical="center"/>
      <protection locked="0"/>
    </xf>
    <xf numFmtId="0" fontId="2" fillId="0" borderId="47" xfId="0" applyFont="1" applyFill="1" applyBorder="1" applyAlignment="1" applyProtection="1">
      <alignment horizontal="center" vertical="center"/>
      <protection/>
    </xf>
    <xf numFmtId="0" fontId="2" fillId="0" borderId="48" xfId="0" applyFont="1" applyFill="1" applyBorder="1" applyAlignment="1" applyProtection="1">
      <alignment vertical="center" wrapText="1"/>
      <protection/>
    </xf>
    <xf numFmtId="3" fontId="2" fillId="0" borderId="49" xfId="0" applyNumberFormat="1" applyFont="1" applyFill="1" applyBorder="1" applyAlignment="1" applyProtection="1">
      <alignment horizontal="center" vertical="center"/>
      <protection locked="0"/>
    </xf>
    <xf numFmtId="0" fontId="3" fillId="0" borderId="41" xfId="0" applyFont="1" applyFill="1" applyBorder="1" applyAlignment="1" applyProtection="1">
      <alignment horizontal="center" vertical="center" wrapText="1"/>
      <protection/>
    </xf>
    <xf numFmtId="0" fontId="3" fillId="0" borderId="50" xfId="0" applyFont="1" applyFill="1" applyBorder="1" applyAlignment="1" applyProtection="1">
      <alignment horizontal="center" vertical="center" wrapText="1"/>
      <protection/>
    </xf>
    <xf numFmtId="0" fontId="3" fillId="0" borderId="43" xfId="0" applyFont="1" applyFill="1" applyBorder="1" applyAlignment="1" applyProtection="1">
      <alignment horizontal="center" vertical="center" wrapText="1"/>
      <protection/>
    </xf>
    <xf numFmtId="0" fontId="2" fillId="0" borderId="35" xfId="0" applyFont="1" applyFill="1" applyBorder="1" applyAlignment="1" applyProtection="1">
      <alignment horizontal="center" vertical="center" wrapText="1"/>
      <protection/>
    </xf>
    <xf numFmtId="0" fontId="2" fillId="0" borderId="29" xfId="0" applyFont="1" applyFill="1" applyBorder="1" applyAlignment="1" applyProtection="1">
      <alignment horizontal="left" vertical="center" wrapText="1" indent="1"/>
      <protection/>
    </xf>
    <xf numFmtId="0" fontId="2" fillId="0" borderId="59" xfId="0" applyFont="1" applyFill="1" applyBorder="1" applyAlignment="1" applyProtection="1">
      <alignment horizontal="left" vertical="center" wrapText="1" indent="1"/>
      <protection/>
    </xf>
    <xf numFmtId="0" fontId="2" fillId="0" borderId="5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59" xfId="0" applyFont="1" applyFill="1" applyBorder="1" applyAlignment="1" applyProtection="1">
      <alignment horizontal="center" vertical="center" wrapText="1"/>
      <protection/>
    </xf>
    <xf numFmtId="0" fontId="2" fillId="0" borderId="53" xfId="0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 locked="0"/>
    </xf>
    <xf numFmtId="0" fontId="2" fillId="0" borderId="59" xfId="56" applyFont="1" applyFill="1" applyBorder="1" applyAlignment="1" applyProtection="1">
      <alignment vertical="center" wrapText="1"/>
      <protection/>
    </xf>
    <xf numFmtId="0" fontId="2" fillId="0" borderId="10" xfId="56" applyFont="1" applyFill="1" applyBorder="1" applyAlignment="1" applyProtection="1">
      <alignment horizontal="center" vertical="center" wrapText="1"/>
      <protection/>
    </xf>
    <xf numFmtId="0" fontId="2" fillId="0" borderId="60" xfId="55" applyFont="1" applyFill="1" applyBorder="1" applyAlignment="1" applyProtection="1">
      <alignment vertical="center" wrapText="1"/>
      <protection/>
    </xf>
    <xf numFmtId="0" fontId="2" fillId="0" borderId="33" xfId="55" applyFont="1" applyFill="1" applyBorder="1" applyAlignment="1" applyProtection="1">
      <alignment vertical="center" wrapText="1"/>
      <protection/>
    </xf>
    <xf numFmtId="0" fontId="2" fillId="0" borderId="32" xfId="55" applyFont="1" applyFill="1" applyBorder="1" applyAlignment="1" applyProtection="1">
      <alignment horizontal="center" vertical="center" wrapText="1"/>
      <protection/>
    </xf>
    <xf numFmtId="0" fontId="16" fillId="0" borderId="25" xfId="0" applyFont="1" applyFill="1" applyBorder="1" applyAlignment="1" applyProtection="1">
      <alignment horizontal="left" vertical="center" wrapText="1" indent="1"/>
      <protection locked="0"/>
    </xf>
    <xf numFmtId="0" fontId="19" fillId="0" borderId="0" xfId="0" applyFont="1" applyAlignment="1" applyProtection="1">
      <alignment/>
      <protection/>
    </xf>
    <xf numFmtId="0" fontId="19" fillId="0" borderId="0" xfId="0" applyFont="1" applyFill="1" applyAlignment="1" applyProtection="1">
      <alignment/>
      <protection/>
    </xf>
    <xf numFmtId="0" fontId="19" fillId="0" borderId="0" xfId="0" applyFont="1" applyFill="1" applyBorder="1" applyAlignment="1" applyProtection="1">
      <alignment/>
      <protection/>
    </xf>
    <xf numFmtId="0" fontId="19" fillId="0" borderId="59" xfId="0" applyFont="1" applyFill="1" applyBorder="1" applyAlignment="1" applyProtection="1">
      <alignment/>
      <protection/>
    </xf>
    <xf numFmtId="0" fontId="19" fillId="0" borderId="11" xfId="0" applyFont="1" applyFill="1" applyBorder="1" applyAlignment="1" applyProtection="1">
      <alignment/>
      <protection/>
    </xf>
    <xf numFmtId="0" fontId="19" fillId="0" borderId="0" xfId="56" applyFont="1" applyFill="1" applyBorder="1" applyAlignment="1" applyProtection="1">
      <alignment horizontal="left" vertical="center" wrapText="1"/>
      <protection/>
    </xf>
    <xf numFmtId="0" fontId="20" fillId="0" borderId="0" xfId="0" applyFont="1" applyFill="1" applyBorder="1" applyAlignment="1" applyProtection="1">
      <alignment horizontal="center" wrapText="1"/>
      <protection/>
    </xf>
    <xf numFmtId="0" fontId="21" fillId="0" borderId="0" xfId="42" applyFont="1" applyFill="1" applyBorder="1" applyAlignment="1" applyProtection="1">
      <alignment/>
      <protection/>
    </xf>
    <xf numFmtId="0" fontId="20" fillId="0" borderId="12" xfId="0" applyFont="1" applyFill="1" applyBorder="1" applyAlignment="1" applyProtection="1">
      <alignment horizontal="center" wrapText="1"/>
      <protection/>
    </xf>
    <xf numFmtId="0" fontId="20" fillId="0" borderId="0" xfId="0" applyFont="1" applyFill="1" applyBorder="1" applyAlignment="1" applyProtection="1">
      <alignment/>
      <protection/>
    </xf>
    <xf numFmtId="0" fontId="20" fillId="0" borderId="0" xfId="0" applyFont="1" applyFill="1" applyAlignment="1" applyProtection="1">
      <alignment/>
      <protection/>
    </xf>
    <xf numFmtId="0" fontId="19" fillId="0" borderId="0" xfId="0" applyFont="1" applyFill="1" applyAlignment="1" applyProtection="1">
      <alignment wrapText="1"/>
      <protection/>
    </xf>
    <xf numFmtId="0" fontId="19" fillId="0" borderId="11" xfId="0" applyFont="1" applyFill="1" applyBorder="1" applyAlignment="1" applyProtection="1">
      <alignment wrapText="1"/>
      <protection/>
    </xf>
    <xf numFmtId="0" fontId="20" fillId="0" borderId="0" xfId="0" applyFont="1" applyFill="1" applyBorder="1" applyAlignment="1" applyProtection="1">
      <alignment wrapText="1"/>
      <protection/>
    </xf>
    <xf numFmtId="0" fontId="20" fillId="0" borderId="0" xfId="0" applyFont="1" applyFill="1" applyAlignment="1" applyProtection="1">
      <alignment wrapText="1"/>
      <protection/>
    </xf>
    <xf numFmtId="0" fontId="22" fillId="0" borderId="0" xfId="0" applyFont="1" applyFill="1" applyBorder="1" applyAlignment="1" applyProtection="1">
      <alignment horizontal="center" wrapText="1"/>
      <protection/>
    </xf>
    <xf numFmtId="0" fontId="23" fillId="0" borderId="0" xfId="58" applyFont="1" applyFill="1" applyProtection="1">
      <alignment/>
      <protection/>
    </xf>
    <xf numFmtId="0" fontId="23" fillId="0" borderId="11" xfId="58" applyFont="1" applyFill="1" applyBorder="1" applyProtection="1">
      <alignment/>
      <protection/>
    </xf>
    <xf numFmtId="0" fontId="20" fillId="0" borderId="25" xfId="54" applyFont="1" applyFill="1" applyBorder="1" applyAlignment="1" applyProtection="1">
      <alignment horizontal="center" vertical="center" wrapText="1"/>
      <protection/>
    </xf>
    <xf numFmtId="0" fontId="20" fillId="0" borderId="40" xfId="54" applyFont="1" applyFill="1" applyBorder="1" applyAlignment="1" applyProtection="1">
      <alignment horizontal="center" vertical="center" wrapText="1"/>
      <protection/>
    </xf>
    <xf numFmtId="0" fontId="20" fillId="0" borderId="13" xfId="58" applyFont="1" applyFill="1" applyBorder="1" applyAlignment="1" applyProtection="1">
      <alignment horizontal="center"/>
      <protection/>
    </xf>
    <xf numFmtId="0" fontId="20" fillId="0" borderId="39" xfId="58" applyFont="1" applyFill="1" applyBorder="1" applyAlignment="1" applyProtection="1">
      <alignment horizontal="center"/>
      <protection/>
    </xf>
    <xf numFmtId="0" fontId="20" fillId="0" borderId="14" xfId="58" applyFont="1" applyFill="1" applyBorder="1" applyAlignment="1" applyProtection="1">
      <alignment horizontal="center"/>
      <protection/>
    </xf>
    <xf numFmtId="49" fontId="20" fillId="0" borderId="22" xfId="58" applyNumberFormat="1" applyFont="1" applyFill="1" applyBorder="1" applyAlignment="1" applyProtection="1">
      <alignment horizontal="center"/>
      <protection/>
    </xf>
    <xf numFmtId="0" fontId="19" fillId="0" borderId="25" xfId="57" applyFont="1" applyFill="1" applyBorder="1" applyAlignment="1" applyProtection="1">
      <alignment horizontal="center" vertical="center" wrapText="1"/>
      <protection/>
    </xf>
    <xf numFmtId="2" fontId="23" fillId="0" borderId="23" xfId="58" applyNumberFormat="1" applyFont="1" applyFill="1" applyBorder="1" applyAlignment="1" applyProtection="1">
      <alignment vertical="center"/>
      <protection locked="0"/>
    </xf>
    <xf numFmtId="2" fontId="23" fillId="0" borderId="33" xfId="58" applyNumberFormat="1" applyFont="1" applyFill="1" applyBorder="1" applyAlignment="1" applyProtection="1">
      <alignment vertical="center"/>
      <protection locked="0"/>
    </xf>
    <xf numFmtId="14" fontId="19" fillId="0" borderId="23" xfId="53" applyNumberFormat="1" applyFont="1" applyFill="1" applyBorder="1" applyAlignment="1" applyProtection="1">
      <alignment vertical="center" wrapText="1"/>
      <protection locked="0"/>
    </xf>
    <xf numFmtId="49" fontId="19" fillId="0" borderId="23" xfId="53" applyNumberFormat="1" applyFont="1" applyFill="1" applyBorder="1" applyAlignment="1" applyProtection="1">
      <alignment vertical="center" wrapText="1" shrinkToFit="1" readingOrder="1"/>
      <protection locked="0"/>
    </xf>
    <xf numFmtId="49" fontId="19" fillId="0" borderId="23" xfId="53" applyNumberFormat="1" applyFont="1" applyFill="1" applyBorder="1" applyAlignment="1" applyProtection="1">
      <alignment vertical="center" wrapText="1"/>
      <protection locked="0"/>
    </xf>
    <xf numFmtId="49" fontId="19" fillId="0" borderId="24" xfId="53" applyNumberFormat="1" applyFont="1" applyFill="1" applyBorder="1" applyAlignment="1" applyProtection="1">
      <alignment vertical="center" wrapText="1"/>
      <protection locked="0"/>
    </xf>
    <xf numFmtId="49" fontId="24" fillId="0" borderId="34" xfId="58" applyNumberFormat="1" applyFont="1" applyFill="1" applyBorder="1" applyAlignment="1" applyProtection="1">
      <alignment horizontal="center"/>
      <protection/>
    </xf>
    <xf numFmtId="2" fontId="23" fillId="0" borderId="25" xfId="58" applyNumberFormat="1" applyFont="1" applyFill="1" applyBorder="1" applyAlignment="1" applyProtection="1">
      <alignment vertical="center"/>
      <protection locked="0"/>
    </xf>
    <xf numFmtId="2" fontId="23" fillId="0" borderId="35" xfId="58" applyNumberFormat="1" applyFont="1" applyFill="1" applyBorder="1" applyAlignment="1" applyProtection="1">
      <alignment vertical="center"/>
      <protection locked="0"/>
    </xf>
    <xf numFmtId="14" fontId="19" fillId="0" borderId="25" xfId="53" applyNumberFormat="1" applyFont="1" applyFill="1" applyBorder="1" applyAlignment="1" applyProtection="1">
      <alignment vertical="center" wrapText="1"/>
      <protection locked="0"/>
    </xf>
    <xf numFmtId="49" fontId="19" fillId="0" borderId="25" xfId="53" applyNumberFormat="1" applyFont="1" applyFill="1" applyBorder="1" applyAlignment="1" applyProtection="1">
      <alignment vertical="center" wrapText="1" shrinkToFit="1" readingOrder="1"/>
      <protection locked="0"/>
    </xf>
    <xf numFmtId="49" fontId="19" fillId="0" borderId="25" xfId="53" applyNumberFormat="1" applyFont="1" applyFill="1" applyBorder="1" applyAlignment="1" applyProtection="1">
      <alignment vertical="center" wrapText="1"/>
      <protection locked="0"/>
    </xf>
    <xf numFmtId="49" fontId="19" fillId="0" borderId="26" xfId="53" applyNumberFormat="1" applyFont="1" applyFill="1" applyBorder="1" applyAlignment="1" applyProtection="1">
      <alignment vertical="center" wrapText="1"/>
      <protection locked="0"/>
    </xf>
    <xf numFmtId="0" fontId="27" fillId="0" borderId="11" xfId="58" applyFont="1" applyFill="1" applyBorder="1" applyProtection="1">
      <alignment/>
      <protection/>
    </xf>
    <xf numFmtId="0" fontId="23" fillId="0" borderId="36" xfId="58" applyFont="1" applyFill="1" applyBorder="1" applyProtection="1">
      <alignment/>
      <protection/>
    </xf>
    <xf numFmtId="0" fontId="21" fillId="0" borderId="37" xfId="42" applyFont="1" applyFill="1" applyBorder="1" applyAlignment="1" applyProtection="1">
      <alignment horizontal="left" vertical="center" indent="1"/>
      <protection/>
    </xf>
    <xf numFmtId="0" fontId="23" fillId="0" borderId="37" xfId="58" applyFont="1" applyFill="1" applyBorder="1" applyProtection="1">
      <alignment/>
      <protection/>
    </xf>
    <xf numFmtId="0" fontId="23" fillId="0" borderId="38" xfId="58" applyFont="1" applyFill="1" applyBorder="1" applyProtection="1">
      <alignment/>
      <protection/>
    </xf>
    <xf numFmtId="0" fontId="19" fillId="0" borderId="33" xfId="0" applyFont="1" applyFill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2" fillId="0" borderId="14" xfId="56" applyFont="1" applyFill="1" applyBorder="1" applyAlignment="1" applyProtection="1">
      <alignment horizontal="center" vertical="center" wrapText="1"/>
      <protection locked="0"/>
    </xf>
    <xf numFmtId="2" fontId="23" fillId="0" borderId="23" xfId="58" applyNumberFormat="1" applyFont="1" applyFill="1" applyBorder="1" applyAlignment="1" applyProtection="1">
      <alignment horizontal="center" vertical="center"/>
      <protection locked="0"/>
    </xf>
    <xf numFmtId="2" fontId="23" fillId="0" borderId="25" xfId="58" applyNumberFormat="1" applyFont="1" applyFill="1" applyBorder="1" applyAlignment="1" applyProtection="1">
      <alignment horizontal="center" vertical="center"/>
      <protection locked="0"/>
    </xf>
    <xf numFmtId="14" fontId="19" fillId="0" borderId="23" xfId="53" applyNumberFormat="1" applyFont="1" applyFill="1" applyBorder="1" applyAlignment="1" applyProtection="1">
      <alignment horizontal="center" vertical="center" wrapText="1"/>
      <protection locked="0"/>
    </xf>
    <xf numFmtId="49" fontId="19" fillId="0" borderId="23" xfId="53" applyNumberFormat="1" applyFont="1" applyFill="1" applyBorder="1" applyAlignment="1" applyProtection="1">
      <alignment horizontal="center" vertical="center" wrapText="1"/>
      <protection locked="0"/>
    </xf>
    <xf numFmtId="49" fontId="19" fillId="0" borderId="24" xfId="53" applyNumberFormat="1" applyFont="1" applyFill="1" applyBorder="1" applyAlignment="1" applyProtection="1">
      <alignment horizontal="center" vertical="center" wrapText="1"/>
      <protection locked="0"/>
    </xf>
    <xf numFmtId="4" fontId="2" fillId="37" borderId="26" xfId="0" applyNumberFormat="1" applyFont="1" applyFill="1" applyBorder="1" applyAlignment="1" applyProtection="1">
      <alignment horizontal="center" vertical="center"/>
      <protection locked="0"/>
    </xf>
    <xf numFmtId="2" fontId="2" fillId="0" borderId="0" xfId="0" applyNumberFormat="1" applyFont="1" applyFill="1" applyAlignment="1" applyProtection="1">
      <alignment/>
      <protection/>
    </xf>
    <xf numFmtId="4" fontId="2" fillId="0" borderId="0" xfId="0" applyNumberFormat="1" applyFont="1" applyFill="1" applyAlignment="1" applyProtection="1">
      <alignment/>
      <protection/>
    </xf>
    <xf numFmtId="0" fontId="28" fillId="0" borderId="0" xfId="0" applyFont="1" applyBorder="1" applyAlignment="1">
      <alignment vertical="top" wrapText="1"/>
    </xf>
    <xf numFmtId="2" fontId="2" fillId="0" borderId="0" xfId="0" applyNumberFormat="1" applyFont="1" applyFill="1" applyBorder="1" applyAlignment="1" applyProtection="1">
      <alignment/>
      <protection/>
    </xf>
    <xf numFmtId="0" fontId="2" fillId="37" borderId="0" xfId="0" applyFont="1" applyFill="1" applyBorder="1" applyAlignment="1" applyProtection="1">
      <alignment horizontal="right" vertical="top"/>
      <protection/>
    </xf>
    <xf numFmtId="49" fontId="2" fillId="37" borderId="34" xfId="0" applyNumberFormat="1" applyFont="1" applyFill="1" applyBorder="1" applyAlignment="1" applyProtection="1">
      <alignment horizontal="center" vertical="center"/>
      <protection/>
    </xf>
    <xf numFmtId="0" fontId="2" fillId="37" borderId="35" xfId="0" applyFont="1" applyFill="1" applyBorder="1" applyAlignment="1" applyProtection="1">
      <alignment horizontal="center" vertical="center" wrapText="1"/>
      <protection/>
    </xf>
    <xf numFmtId="0" fontId="2" fillId="37" borderId="0" xfId="0" applyFont="1" applyFill="1" applyAlignment="1" applyProtection="1">
      <alignment/>
      <protection/>
    </xf>
    <xf numFmtId="4" fontId="2" fillId="37" borderId="0" xfId="0" applyNumberFormat="1" applyFont="1" applyFill="1" applyAlignment="1" applyProtection="1">
      <alignment/>
      <protection/>
    </xf>
    <xf numFmtId="49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55" xfId="0" applyFont="1" applyFill="1" applyBorder="1" applyAlignment="1" applyProtection="1">
      <alignment horizontal="center" vertical="center" wrapText="1"/>
      <protection/>
    </xf>
    <xf numFmtId="0" fontId="2" fillId="0" borderId="17" xfId="56" applyFont="1" applyFill="1" applyBorder="1" applyAlignment="1" applyProtection="1">
      <alignment horizontal="center" vertical="center" wrapText="1"/>
      <protection locked="0"/>
    </xf>
    <xf numFmtId="0" fontId="2" fillId="0" borderId="26" xfId="0" applyFont="1" applyFill="1" applyBorder="1" applyAlignment="1" applyProtection="1">
      <alignment/>
      <protection/>
    </xf>
    <xf numFmtId="49" fontId="2" fillId="0" borderId="23" xfId="60" applyNumberFormat="1" applyFont="1" applyFill="1" applyBorder="1" applyAlignment="1" applyProtection="1">
      <alignment horizontal="center" vertical="center" wrapText="1"/>
      <protection/>
    </xf>
    <xf numFmtId="49" fontId="2" fillId="0" borderId="24" xfId="60" applyNumberFormat="1" applyFont="1" applyFill="1" applyBorder="1" applyAlignment="1" applyProtection="1">
      <alignment horizontal="center" vertical="center" wrapText="1"/>
      <protection locked="0"/>
    </xf>
    <xf numFmtId="0" fontId="2" fillId="0" borderId="33" xfId="56" applyFont="1" applyFill="1" applyBorder="1" applyAlignment="1" applyProtection="1">
      <alignment vertical="center" wrapText="1"/>
      <protection/>
    </xf>
    <xf numFmtId="0" fontId="2" fillId="0" borderId="32" xfId="56" applyFont="1" applyFill="1" applyBorder="1" applyAlignment="1" applyProtection="1">
      <alignment vertical="center" wrapText="1"/>
      <protection/>
    </xf>
    <xf numFmtId="4" fontId="2" fillId="37" borderId="46" xfId="0" applyNumberFormat="1" applyFont="1" applyFill="1" applyBorder="1" applyAlignment="1" applyProtection="1">
      <alignment horizontal="center" vertical="center"/>
      <protection locked="0"/>
    </xf>
    <xf numFmtId="3" fontId="2" fillId="37" borderId="26" xfId="0" applyNumberFormat="1" applyFont="1" applyFill="1" applyBorder="1" applyAlignment="1" applyProtection="1">
      <alignment horizontal="center" vertical="center"/>
      <protection locked="0"/>
    </xf>
    <xf numFmtId="4" fontId="2" fillId="37" borderId="26" xfId="0" applyNumberFormat="1" applyFont="1" applyFill="1" applyBorder="1" applyAlignment="1" applyProtection="1">
      <alignment horizontal="center" vertical="center"/>
      <protection/>
    </xf>
    <xf numFmtId="2" fontId="2" fillId="37" borderId="26" xfId="0" applyNumberFormat="1" applyFont="1" applyFill="1" applyBorder="1" applyAlignment="1" applyProtection="1">
      <alignment horizontal="center" vertical="center"/>
      <protection/>
    </xf>
    <xf numFmtId="2" fontId="2" fillId="37" borderId="26" xfId="0" applyNumberFormat="1" applyFont="1" applyFill="1" applyBorder="1" applyAlignment="1" applyProtection="1">
      <alignment horizontal="center"/>
      <protection/>
    </xf>
    <xf numFmtId="4" fontId="2" fillId="37" borderId="46" xfId="0" applyNumberFormat="1" applyFont="1" applyFill="1" applyBorder="1" applyAlignment="1" applyProtection="1">
      <alignment horizontal="center" vertical="center"/>
      <protection/>
    </xf>
    <xf numFmtId="49" fontId="2" fillId="37" borderId="46" xfId="0" applyNumberFormat="1" applyFont="1" applyFill="1" applyBorder="1" applyAlignment="1" applyProtection="1">
      <alignment horizontal="center" vertical="center" wrapText="1"/>
      <protection locked="0"/>
    </xf>
    <xf numFmtId="49" fontId="2" fillId="37" borderId="46" xfId="0" applyNumberFormat="1" applyFont="1" applyFill="1" applyBorder="1" applyAlignment="1" applyProtection="1">
      <alignment horizontal="center" vertical="center"/>
      <protection locked="0"/>
    </xf>
    <xf numFmtId="49" fontId="2" fillId="37" borderId="26" xfId="0" applyNumberFormat="1" applyFont="1" applyFill="1" applyBorder="1" applyAlignment="1" applyProtection="1">
      <alignment horizontal="center" vertical="center"/>
      <protection locked="0"/>
    </xf>
    <xf numFmtId="4" fontId="2" fillId="37" borderId="24" xfId="0" applyNumberFormat="1" applyFont="1" applyFill="1" applyBorder="1" applyAlignment="1" applyProtection="1">
      <alignment horizontal="center" vertical="center"/>
      <protection locked="0"/>
    </xf>
    <xf numFmtId="0" fontId="2" fillId="0" borderId="34" xfId="56" applyFont="1" applyFill="1" applyBorder="1" applyAlignment="1" applyProtection="1">
      <alignment horizontal="center" vertical="center" wrapText="1"/>
      <protection/>
    </xf>
    <xf numFmtId="0" fontId="2" fillId="0" borderId="61" xfId="60" applyNumberFormat="1" applyFont="1" applyFill="1" applyBorder="1" applyAlignment="1" applyProtection="1">
      <alignment horizontal="center" vertical="center" wrapText="1"/>
      <protection locked="0"/>
    </xf>
    <xf numFmtId="0" fontId="2" fillId="0" borderId="62" xfId="60" applyNumberFormat="1" applyFont="1" applyFill="1" applyBorder="1" applyAlignment="1" applyProtection="1">
      <alignment horizontal="center" vertical="center" wrapText="1"/>
      <protection locked="0"/>
    </xf>
    <xf numFmtId="0" fontId="2" fillId="0" borderId="61" xfId="60" applyNumberFormat="1" applyFont="1" applyFill="1" applyBorder="1" applyAlignment="1" applyProtection="1">
      <alignment horizontal="center" vertical="center" wrapText="1"/>
      <protection/>
    </xf>
    <xf numFmtId="0" fontId="2" fillId="0" borderId="62" xfId="60" applyNumberFormat="1" applyFont="1" applyFill="1" applyBorder="1" applyAlignment="1" applyProtection="1">
      <alignment horizontal="center" vertical="center" wrapText="1"/>
      <protection/>
    </xf>
    <xf numFmtId="0" fontId="2" fillId="0" borderId="54" xfId="56" applyFont="1" applyFill="1" applyBorder="1" applyAlignment="1" applyProtection="1">
      <alignment horizontal="center" vertical="center" wrapText="1"/>
      <protection locked="0"/>
    </xf>
    <xf numFmtId="0" fontId="2" fillId="0" borderId="55" xfId="56" applyFont="1" applyFill="1" applyBorder="1" applyAlignment="1" applyProtection="1">
      <alignment horizontal="center" vertical="center" wrapText="1"/>
      <protection locked="0"/>
    </xf>
    <xf numFmtId="0" fontId="2" fillId="37" borderId="27" xfId="55" applyFont="1" applyFill="1" applyBorder="1" applyAlignment="1" applyProtection="1">
      <alignment horizontal="center" vertical="center" wrapText="1"/>
      <protection locked="0"/>
    </xf>
    <xf numFmtId="0" fontId="2" fillId="37" borderId="53" xfId="55" applyFont="1" applyFill="1" applyBorder="1" applyAlignment="1" applyProtection="1">
      <alignment horizontal="center" vertical="center" wrapText="1"/>
      <protection locked="0"/>
    </xf>
    <xf numFmtId="0" fontId="3" fillId="0" borderId="0" xfId="56" applyFont="1" applyFill="1" applyBorder="1" applyAlignment="1" applyProtection="1">
      <alignment horizontal="right" vertical="center" wrapText="1"/>
      <protection/>
    </xf>
    <xf numFmtId="0" fontId="3" fillId="0" borderId="16" xfId="56" applyFont="1" applyFill="1" applyBorder="1" applyAlignment="1" applyProtection="1">
      <alignment horizontal="center" vertical="center" wrapText="1"/>
      <protection/>
    </xf>
    <xf numFmtId="0" fontId="3" fillId="0" borderId="17" xfId="56" applyFont="1" applyFill="1" applyBorder="1" applyAlignment="1" applyProtection="1">
      <alignment horizontal="center" vertical="center" wrapText="1"/>
      <protection/>
    </xf>
    <xf numFmtId="0" fontId="3" fillId="0" borderId="19" xfId="56" applyFont="1" applyFill="1" applyBorder="1" applyAlignment="1" applyProtection="1">
      <alignment horizontal="center" vertical="center" wrapText="1"/>
      <protection/>
    </xf>
    <xf numFmtId="0" fontId="3" fillId="0" borderId="20" xfId="56" applyFont="1" applyFill="1" applyBorder="1" applyAlignment="1" applyProtection="1">
      <alignment horizontal="center" vertical="center" wrapText="1"/>
      <protection/>
    </xf>
    <xf numFmtId="49" fontId="2" fillId="0" borderId="22" xfId="60" applyNumberFormat="1" applyFont="1" applyFill="1" applyBorder="1" applyAlignment="1" applyProtection="1">
      <alignment horizontal="center" vertical="center" wrapText="1"/>
      <protection/>
    </xf>
    <xf numFmtId="49" fontId="2" fillId="0" borderId="34" xfId="60" applyNumberFormat="1" applyFont="1" applyFill="1" applyBorder="1" applyAlignment="1" applyProtection="1">
      <alignment horizontal="center" vertical="center" wrapText="1"/>
      <protection/>
    </xf>
    <xf numFmtId="49" fontId="2" fillId="0" borderId="19" xfId="60" applyNumberFormat="1" applyFont="1" applyFill="1" applyBorder="1" applyAlignment="1" applyProtection="1">
      <alignment horizontal="center" vertical="center" wrapText="1"/>
      <protection/>
    </xf>
    <xf numFmtId="0" fontId="3" fillId="0" borderId="0" xfId="56" applyFont="1" applyFill="1" applyBorder="1" applyAlignment="1" applyProtection="1">
      <alignment horizontal="center" vertical="center" wrapText="1"/>
      <protection/>
    </xf>
    <xf numFmtId="0" fontId="2" fillId="0" borderId="19" xfId="56" applyFont="1" applyFill="1" applyBorder="1" applyAlignment="1" applyProtection="1">
      <alignment horizontal="center" vertical="center" wrapText="1"/>
      <protection/>
    </xf>
    <xf numFmtId="0" fontId="2" fillId="0" borderId="63" xfId="56" applyFont="1" applyFill="1" applyBorder="1" applyAlignment="1" applyProtection="1">
      <alignment horizontal="center" vertical="center" wrapText="1"/>
      <protection/>
    </xf>
    <xf numFmtId="0" fontId="2" fillId="0" borderId="57" xfId="56" applyFont="1" applyFill="1" applyBorder="1" applyAlignment="1" applyProtection="1">
      <alignment horizontal="center" vertical="center" wrapText="1"/>
      <protection/>
    </xf>
    <xf numFmtId="0" fontId="2" fillId="0" borderId="58" xfId="56" applyFont="1" applyFill="1" applyBorder="1" applyAlignment="1" applyProtection="1">
      <alignment horizontal="center" vertical="center" wrapText="1"/>
      <protection/>
    </xf>
    <xf numFmtId="0" fontId="2" fillId="0" borderId="29" xfId="56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center" vertical="center" wrapText="1"/>
      <protection/>
    </xf>
    <xf numFmtId="0" fontId="24" fillId="0" borderId="16" xfId="58" applyFont="1" applyFill="1" applyBorder="1" applyAlignment="1" applyProtection="1">
      <alignment horizontal="center" vertical="center" wrapText="1"/>
      <protection/>
    </xf>
    <xf numFmtId="0" fontId="24" fillId="0" borderId="34" xfId="58" applyFont="1" applyFill="1" applyBorder="1" applyAlignment="1" applyProtection="1">
      <alignment horizontal="center" vertical="center" wrapText="1"/>
      <protection/>
    </xf>
    <xf numFmtId="0" fontId="24" fillId="0" borderId="45" xfId="58" applyFont="1" applyFill="1" applyBorder="1" applyAlignment="1" applyProtection="1">
      <alignment horizontal="center" vertical="center" wrapText="1"/>
      <protection/>
    </xf>
    <xf numFmtId="0" fontId="24" fillId="0" borderId="64" xfId="58" applyFont="1" applyFill="1" applyBorder="1" applyAlignment="1" applyProtection="1">
      <alignment horizontal="center" vertical="center" wrapText="1"/>
      <protection/>
    </xf>
    <xf numFmtId="0" fontId="24" fillId="0" borderId="65" xfId="58" applyFont="1" applyFill="1" applyBorder="1" applyAlignment="1" applyProtection="1">
      <alignment horizontal="center" vertical="center" wrapText="1"/>
      <protection/>
    </xf>
    <xf numFmtId="0" fontId="24" fillId="0" borderId="0" xfId="58" applyFont="1" applyFill="1" applyBorder="1" applyAlignment="1" applyProtection="1">
      <alignment horizontal="center" vertical="center" wrapText="1"/>
      <protection/>
    </xf>
    <xf numFmtId="0" fontId="24" fillId="0" borderId="12" xfId="58" applyFont="1" applyFill="1" applyBorder="1" applyAlignment="1" applyProtection="1">
      <alignment horizontal="center" vertical="center" wrapText="1"/>
      <protection/>
    </xf>
    <xf numFmtId="0" fontId="20" fillId="0" borderId="55" xfId="54" applyFont="1" applyFill="1" applyBorder="1" applyAlignment="1" applyProtection="1">
      <alignment horizontal="center" vertical="center" wrapText="1"/>
      <protection/>
    </xf>
    <xf numFmtId="0" fontId="20" fillId="0" borderId="56" xfId="54" applyFont="1" applyFill="1" applyBorder="1" applyAlignment="1" applyProtection="1">
      <alignment horizontal="center" vertical="center" wrapText="1"/>
      <protection/>
    </xf>
    <xf numFmtId="0" fontId="20" fillId="0" borderId="57" xfId="54" applyFont="1" applyFill="1" applyBorder="1" applyAlignment="1" applyProtection="1">
      <alignment horizontal="center" vertical="center" wrapText="1"/>
      <protection/>
    </xf>
    <xf numFmtId="0" fontId="20" fillId="0" borderId="54" xfId="54" applyFont="1" applyFill="1" applyBorder="1" applyAlignment="1" applyProtection="1">
      <alignment horizontal="center" vertical="center" wrapText="1"/>
      <protection/>
    </xf>
    <xf numFmtId="0" fontId="25" fillId="0" borderId="56" xfId="0" applyFont="1" applyFill="1" applyBorder="1" applyAlignment="1">
      <alignment/>
    </xf>
    <xf numFmtId="0" fontId="25" fillId="0" borderId="57" xfId="0" applyFont="1" applyFill="1" applyBorder="1" applyAlignment="1">
      <alignment/>
    </xf>
    <xf numFmtId="0" fontId="20" fillId="0" borderId="54" xfId="53" applyFont="1" applyFill="1" applyBorder="1" applyAlignment="1" applyProtection="1">
      <alignment horizontal="center" vertical="center" wrapText="1"/>
      <protection/>
    </xf>
    <xf numFmtId="0" fontId="20" fillId="0" borderId="25" xfId="53" applyFont="1" applyFill="1" applyBorder="1" applyAlignment="1" applyProtection="1">
      <alignment horizontal="center" vertical="center" wrapText="1"/>
      <protection/>
    </xf>
    <xf numFmtId="0" fontId="20" fillId="0" borderId="40" xfId="53" applyFont="1" applyFill="1" applyBorder="1" applyAlignment="1" applyProtection="1">
      <alignment horizontal="center" vertical="center" wrapText="1"/>
      <protection/>
    </xf>
    <xf numFmtId="0" fontId="20" fillId="0" borderId="17" xfId="53" applyFont="1" applyFill="1" applyBorder="1" applyAlignment="1" applyProtection="1">
      <alignment horizontal="center" vertical="center" wrapText="1"/>
      <protection/>
    </xf>
    <xf numFmtId="0" fontId="20" fillId="0" borderId="26" xfId="53" applyFont="1" applyFill="1" applyBorder="1" applyAlignment="1" applyProtection="1">
      <alignment horizontal="center" vertical="center" wrapText="1"/>
      <protection/>
    </xf>
    <xf numFmtId="0" fontId="20" fillId="0" borderId="46" xfId="53" applyFont="1" applyFill="1" applyBorder="1" applyAlignment="1" applyProtection="1">
      <alignment horizontal="center" vertical="center" wrapText="1"/>
      <protection/>
    </xf>
    <xf numFmtId="0" fontId="20" fillId="0" borderId="25" xfId="54" applyFont="1" applyFill="1" applyBorder="1" applyAlignment="1" applyProtection="1">
      <alignment horizontal="center" vertical="center" wrapText="1"/>
      <protection/>
    </xf>
    <xf numFmtId="0" fontId="20" fillId="0" borderId="40" xfId="54" applyFont="1" applyFill="1" applyBorder="1" applyAlignment="1" applyProtection="1">
      <alignment horizontal="center" vertical="center" wrapText="1"/>
      <protection/>
    </xf>
    <xf numFmtId="0" fontId="20" fillId="0" borderId="35" xfId="54" applyFont="1" applyFill="1" applyBorder="1" applyAlignment="1" applyProtection="1">
      <alignment horizontal="center" vertical="center" wrapText="1"/>
      <protection/>
    </xf>
    <xf numFmtId="0" fontId="20" fillId="0" borderId="61" xfId="58" applyFont="1" applyFill="1" applyBorder="1" applyAlignment="1" applyProtection="1">
      <alignment horizontal="center"/>
      <protection/>
    </xf>
    <xf numFmtId="0" fontId="20" fillId="0" borderId="65" xfId="58" applyFont="1" applyFill="1" applyBorder="1" applyAlignment="1" applyProtection="1">
      <alignment horizontal="center"/>
      <protection/>
    </xf>
    <xf numFmtId="0" fontId="19" fillId="0" borderId="42" xfId="57" applyFont="1" applyFill="1" applyBorder="1" applyAlignment="1" applyProtection="1">
      <alignment horizontal="left" vertical="center" wrapText="1"/>
      <protection/>
    </xf>
    <xf numFmtId="0" fontId="19" fillId="0" borderId="23" xfId="57" applyFont="1" applyFill="1" applyBorder="1" applyAlignment="1" applyProtection="1">
      <alignment horizontal="left" vertical="center" wrapText="1"/>
      <protection/>
    </xf>
    <xf numFmtId="0" fontId="19" fillId="0" borderId="29" xfId="57" applyFont="1" applyFill="1" applyBorder="1" applyAlignment="1" applyProtection="1">
      <alignment horizontal="left" vertical="center" wrapText="1"/>
      <protection/>
    </xf>
    <xf numFmtId="0" fontId="19" fillId="0" borderId="29" xfId="57" applyFont="1" applyFill="1" applyBorder="1" applyAlignment="1" applyProtection="1">
      <alignment horizontal="left" vertical="center" wrapText="1" indent="2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12" fillId="0" borderId="16" xfId="58" applyFont="1" applyFill="1" applyBorder="1" applyAlignment="1" applyProtection="1">
      <alignment horizontal="center" vertical="center" wrapText="1"/>
      <protection/>
    </xf>
    <xf numFmtId="0" fontId="12" fillId="0" borderId="34" xfId="58" applyFont="1" applyFill="1" applyBorder="1" applyAlignment="1" applyProtection="1">
      <alignment horizontal="center" vertical="center" wrapText="1"/>
      <protection/>
    </xf>
    <xf numFmtId="0" fontId="12" fillId="0" borderId="45" xfId="58" applyFont="1" applyFill="1" applyBorder="1" applyAlignment="1" applyProtection="1">
      <alignment horizontal="center" vertical="center" wrapText="1"/>
      <protection/>
    </xf>
    <xf numFmtId="0" fontId="12" fillId="0" borderId="64" xfId="58" applyFont="1" applyFill="1" applyBorder="1" applyAlignment="1" applyProtection="1">
      <alignment horizontal="center" vertical="center" wrapText="1"/>
      <protection/>
    </xf>
    <xf numFmtId="0" fontId="12" fillId="0" borderId="65" xfId="58" applyFont="1" applyFill="1" applyBorder="1" applyAlignment="1" applyProtection="1">
      <alignment horizontal="center" vertical="center" wrapText="1"/>
      <protection/>
    </xf>
    <xf numFmtId="0" fontId="12" fillId="0" borderId="0" xfId="58" applyFont="1" applyFill="1" applyBorder="1" applyAlignment="1" applyProtection="1">
      <alignment horizontal="center" vertical="center" wrapText="1"/>
      <protection/>
    </xf>
    <xf numFmtId="0" fontId="12" fillId="0" borderId="12" xfId="58" applyFont="1" applyFill="1" applyBorder="1" applyAlignment="1" applyProtection="1">
      <alignment horizontal="center" vertical="center" wrapText="1"/>
      <protection/>
    </xf>
    <xf numFmtId="0" fontId="3" fillId="0" borderId="55" xfId="54" applyFont="1" applyFill="1" applyBorder="1" applyAlignment="1" applyProtection="1">
      <alignment horizontal="center" vertical="center" wrapText="1"/>
      <protection/>
    </xf>
    <xf numFmtId="0" fontId="3" fillId="0" borderId="56" xfId="54" applyFont="1" applyFill="1" applyBorder="1" applyAlignment="1" applyProtection="1">
      <alignment horizontal="center" vertical="center" wrapText="1"/>
      <protection/>
    </xf>
    <xf numFmtId="0" fontId="3" fillId="0" borderId="57" xfId="54" applyFont="1" applyFill="1" applyBorder="1" applyAlignment="1" applyProtection="1">
      <alignment horizontal="center" vertical="center" wrapText="1"/>
      <protection/>
    </xf>
    <xf numFmtId="0" fontId="3" fillId="0" borderId="54" xfId="54" applyFont="1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>
      <alignment/>
    </xf>
    <xf numFmtId="0" fontId="0" fillId="0" borderId="57" xfId="0" applyFill="1" applyBorder="1" applyAlignment="1">
      <alignment/>
    </xf>
    <xf numFmtId="0" fontId="3" fillId="0" borderId="54" xfId="53" applyFont="1" applyFill="1" applyBorder="1" applyAlignment="1" applyProtection="1">
      <alignment horizontal="center" vertical="center" wrapText="1"/>
      <protection/>
    </xf>
    <xf numFmtId="0" fontId="3" fillId="0" borderId="25" xfId="53" applyFont="1" applyFill="1" applyBorder="1" applyAlignment="1" applyProtection="1">
      <alignment horizontal="center" vertical="center" wrapText="1"/>
      <protection/>
    </xf>
    <xf numFmtId="0" fontId="3" fillId="0" borderId="40" xfId="53" applyFont="1" applyFill="1" applyBorder="1" applyAlignment="1" applyProtection="1">
      <alignment horizontal="center" vertical="center" wrapText="1"/>
      <protection/>
    </xf>
    <xf numFmtId="0" fontId="3" fillId="0" borderId="17" xfId="53" applyFont="1" applyFill="1" applyBorder="1" applyAlignment="1" applyProtection="1">
      <alignment horizontal="center" vertical="center" wrapText="1"/>
      <protection/>
    </xf>
    <xf numFmtId="0" fontId="3" fillId="0" borderId="26" xfId="53" applyFont="1" applyFill="1" applyBorder="1" applyAlignment="1" applyProtection="1">
      <alignment horizontal="center" vertical="center" wrapText="1"/>
      <protection/>
    </xf>
    <xf numFmtId="0" fontId="3" fillId="0" borderId="46" xfId="53" applyFont="1" applyFill="1" applyBorder="1" applyAlignment="1" applyProtection="1">
      <alignment horizontal="center" vertical="center" wrapText="1"/>
      <protection/>
    </xf>
    <xf numFmtId="0" fontId="3" fillId="0" borderId="25" xfId="54" applyFont="1" applyFill="1" applyBorder="1" applyAlignment="1" applyProtection="1">
      <alignment horizontal="center" vertical="center" wrapText="1"/>
      <protection/>
    </xf>
    <xf numFmtId="0" fontId="3" fillId="0" borderId="40" xfId="54" applyFont="1" applyFill="1" applyBorder="1" applyAlignment="1" applyProtection="1">
      <alignment horizontal="center" vertical="center" wrapText="1"/>
      <protection/>
    </xf>
    <xf numFmtId="0" fontId="15" fillId="0" borderId="25" xfId="54" applyFont="1" applyFill="1" applyBorder="1" applyAlignment="1" applyProtection="1">
      <alignment horizontal="center" vertical="center" wrapText="1"/>
      <protection/>
    </xf>
    <xf numFmtId="0" fontId="15" fillId="0" borderId="40" xfId="54" applyFont="1" applyFill="1" applyBorder="1" applyAlignment="1" applyProtection="1">
      <alignment horizontal="center" vertical="center" wrapText="1"/>
      <protection/>
    </xf>
    <xf numFmtId="0" fontId="15" fillId="0" borderId="35" xfId="54" applyFont="1" applyFill="1" applyBorder="1" applyAlignment="1" applyProtection="1">
      <alignment horizontal="center" vertical="center" wrapText="1"/>
      <protection/>
    </xf>
    <xf numFmtId="0" fontId="3" fillId="0" borderId="61" xfId="58" applyFont="1" applyFill="1" applyBorder="1" applyAlignment="1" applyProtection="1">
      <alignment horizontal="center"/>
      <protection/>
    </xf>
    <xf numFmtId="0" fontId="3" fillId="0" borderId="66" xfId="58" applyFont="1" applyFill="1" applyBorder="1" applyAlignment="1" applyProtection="1">
      <alignment horizontal="center"/>
      <protection/>
    </xf>
    <xf numFmtId="0" fontId="2" fillId="0" borderId="42" xfId="57" applyFont="1" applyFill="1" applyBorder="1" applyAlignment="1" applyProtection="1">
      <alignment horizontal="left" vertical="center" wrapText="1"/>
      <protection/>
    </xf>
    <xf numFmtId="0" fontId="2" fillId="0" borderId="23" xfId="57" applyFont="1" applyFill="1" applyBorder="1" applyAlignment="1" applyProtection="1">
      <alignment horizontal="left" vertical="center" wrapText="1"/>
      <protection/>
    </xf>
    <xf numFmtId="0" fontId="2" fillId="0" borderId="29" xfId="57" applyFont="1" applyFill="1" applyBorder="1" applyAlignment="1" applyProtection="1">
      <alignment horizontal="left" vertical="center" wrapText="1"/>
      <protection/>
    </xf>
    <xf numFmtId="0" fontId="2" fillId="0" borderId="29" xfId="57" applyFont="1" applyFill="1" applyBorder="1" applyAlignment="1" applyProtection="1">
      <alignment horizontal="left" vertical="center" wrapText="1" indent="2"/>
      <protection/>
    </xf>
    <xf numFmtId="0" fontId="2" fillId="0" borderId="0" xfId="56" applyFont="1" applyFill="1" applyBorder="1" applyAlignment="1" applyProtection="1">
      <alignment horizontal="left" vertical="center" wrapText="1"/>
      <protection/>
    </xf>
    <xf numFmtId="0" fontId="18" fillId="0" borderId="0" xfId="0" applyFont="1" applyFill="1" applyBorder="1" applyAlignment="1" applyProtection="1">
      <alignment horizontal="center" vertical="center" wrapText="1"/>
      <protection/>
    </xf>
    <xf numFmtId="4" fontId="30" fillId="33" borderId="67" xfId="59" applyNumberFormat="1" applyFont="1" applyFill="1" applyBorder="1" applyAlignment="1">
      <alignment horizontal="right" vertical="top" wrapText="1"/>
      <protection/>
    </xf>
    <xf numFmtId="0" fontId="2" fillId="0" borderId="35" xfId="0" applyFont="1" applyFill="1" applyBorder="1" applyAlignment="1" applyProtection="1">
      <alignment horizontal="left" vertical="center" wrapText="1" indent="1"/>
      <protection/>
    </xf>
    <xf numFmtId="0" fontId="2" fillId="0" borderId="29" xfId="0" applyFont="1" applyFill="1" applyBorder="1" applyAlignment="1" applyProtection="1">
      <alignment horizontal="left" vertical="center" wrapText="1" indent="1"/>
      <protection/>
    </xf>
    <xf numFmtId="49" fontId="2" fillId="0" borderId="45" xfId="0" applyNumberFormat="1" applyFont="1" applyFill="1" applyBorder="1" applyAlignment="1" applyProtection="1">
      <alignment horizontal="center" vertical="center"/>
      <protection/>
    </xf>
    <xf numFmtId="49" fontId="2" fillId="0" borderId="68" xfId="0" applyNumberFormat="1" applyFont="1" applyFill="1" applyBorder="1" applyAlignment="1" applyProtection="1">
      <alignment horizontal="center" vertical="center"/>
      <protection/>
    </xf>
    <xf numFmtId="49" fontId="2" fillId="0" borderId="22" xfId="0" applyNumberFormat="1" applyFont="1" applyFill="1" applyBorder="1" applyAlignment="1" applyProtection="1">
      <alignment horizontal="center" vertical="center"/>
      <protection/>
    </xf>
    <xf numFmtId="0" fontId="3" fillId="0" borderId="50" xfId="0" applyFont="1" applyFill="1" applyBorder="1" applyAlignment="1" applyProtection="1">
      <alignment horizontal="center" vertical="center" wrapText="1"/>
      <protection/>
    </xf>
    <xf numFmtId="0" fontId="3" fillId="0" borderId="65" xfId="0" applyFont="1" applyFill="1" applyBorder="1" applyAlignment="1" applyProtection="1">
      <alignment horizontal="center" vertical="center" wrapText="1"/>
      <protection/>
    </xf>
    <xf numFmtId="0" fontId="3" fillId="0" borderId="39" xfId="0" applyFont="1" applyFill="1" applyBorder="1" applyAlignment="1" applyProtection="1">
      <alignment horizontal="center" vertical="center" wrapText="1"/>
      <protection/>
    </xf>
    <xf numFmtId="0" fontId="2" fillId="0" borderId="55" xfId="0" applyFont="1" applyFill="1" applyBorder="1" applyAlignment="1" applyProtection="1">
      <alignment horizontal="left" vertical="center" wrapText="1"/>
      <protection/>
    </xf>
    <xf numFmtId="0" fontId="2" fillId="0" borderId="57" xfId="0" applyFont="1" applyFill="1" applyBorder="1" applyAlignment="1" applyProtection="1">
      <alignment horizontal="left" vertical="center" wrapText="1"/>
      <protection/>
    </xf>
    <xf numFmtId="0" fontId="2" fillId="0" borderId="35" xfId="0" applyFont="1" applyFill="1" applyBorder="1" applyAlignment="1" applyProtection="1">
      <alignment horizontal="left" vertical="center" wrapText="1"/>
      <protection/>
    </xf>
    <xf numFmtId="0" fontId="2" fillId="0" borderId="29" xfId="0" applyFont="1" applyFill="1" applyBorder="1" applyAlignment="1" applyProtection="1">
      <alignment horizontal="left" vertical="center" wrapText="1"/>
      <protection/>
    </xf>
    <xf numFmtId="0" fontId="2" fillId="0" borderId="40" xfId="0" applyFont="1" applyFill="1" applyBorder="1" applyAlignment="1" applyProtection="1">
      <alignment horizontal="left" vertical="center" wrapText="1" indent="2"/>
      <protection locked="0"/>
    </xf>
    <xf numFmtId="0" fontId="0" fillId="0" borderId="69" xfId="0" applyFill="1" applyBorder="1" applyAlignment="1" applyProtection="1">
      <alignment/>
      <protection locked="0"/>
    </xf>
    <xf numFmtId="0" fontId="0" fillId="0" borderId="23" xfId="0" applyFill="1" applyBorder="1" applyAlignment="1" applyProtection="1">
      <alignment/>
      <protection locked="0"/>
    </xf>
    <xf numFmtId="0" fontId="2" fillId="0" borderId="35" xfId="0" applyFont="1" applyFill="1" applyBorder="1" applyAlignment="1" applyProtection="1">
      <alignment horizontal="left" vertical="center" wrapText="1" indent="2"/>
      <protection/>
    </xf>
    <xf numFmtId="0" fontId="2" fillId="0" borderId="29" xfId="0" applyFont="1" applyFill="1" applyBorder="1" applyAlignment="1" applyProtection="1">
      <alignment horizontal="left" vertical="center" wrapText="1" indent="2"/>
      <protection/>
    </xf>
    <xf numFmtId="0" fontId="2" fillId="37" borderId="35" xfId="0" applyFont="1" applyFill="1" applyBorder="1" applyAlignment="1" applyProtection="1">
      <alignment horizontal="left" vertical="center" wrapText="1"/>
      <protection/>
    </xf>
    <xf numFmtId="0" fontId="2" fillId="37" borderId="29" xfId="0" applyFont="1" applyFill="1" applyBorder="1" applyAlignment="1" applyProtection="1">
      <alignment horizontal="left" vertical="center" wrapText="1"/>
      <protection/>
    </xf>
    <xf numFmtId="0" fontId="2" fillId="37" borderId="35" xfId="0" applyFont="1" applyFill="1" applyBorder="1" applyAlignment="1" applyProtection="1">
      <alignment horizontal="left" vertical="center" wrapText="1" indent="1"/>
      <protection/>
    </xf>
    <xf numFmtId="0" fontId="2" fillId="37" borderId="29" xfId="0" applyFont="1" applyFill="1" applyBorder="1" applyAlignment="1" applyProtection="1">
      <alignment horizontal="left" vertical="center" wrapText="1" indent="1"/>
      <protection/>
    </xf>
    <xf numFmtId="0" fontId="2" fillId="0" borderId="35" xfId="0" applyFont="1" applyFill="1" applyBorder="1" applyAlignment="1" applyProtection="1">
      <alignment vertical="center" wrapText="1"/>
      <protection/>
    </xf>
    <xf numFmtId="0" fontId="2" fillId="0" borderId="29" xfId="0" applyFont="1" applyFill="1" applyBorder="1" applyAlignment="1" applyProtection="1">
      <alignment vertical="center" wrapText="1"/>
      <protection/>
    </xf>
    <xf numFmtId="0" fontId="2" fillId="37" borderId="35" xfId="0" applyFont="1" applyFill="1" applyBorder="1" applyAlignment="1" applyProtection="1">
      <alignment vertical="center" wrapText="1"/>
      <protection/>
    </xf>
    <xf numFmtId="0" fontId="2" fillId="37" borderId="29" xfId="0" applyFont="1" applyFill="1" applyBorder="1" applyAlignment="1" applyProtection="1">
      <alignment vertical="center" wrapText="1"/>
      <protection/>
    </xf>
    <xf numFmtId="0" fontId="28" fillId="0" borderId="0" xfId="0" applyFont="1" applyBorder="1" applyAlignment="1">
      <alignment vertical="top" wrapText="1"/>
    </xf>
    <xf numFmtId="0" fontId="2" fillId="0" borderId="35" xfId="0" applyFont="1" applyFill="1" applyBorder="1" applyAlignment="1" applyProtection="1">
      <alignment horizontal="center" vertical="center" wrapText="1"/>
      <protection/>
    </xf>
    <xf numFmtId="0" fontId="2" fillId="0" borderId="29" xfId="0" applyFont="1" applyFill="1" applyBorder="1" applyAlignment="1" applyProtection="1">
      <alignment horizontal="center" vertical="center" wrapText="1"/>
      <protection/>
    </xf>
    <xf numFmtId="0" fontId="2" fillId="0" borderId="53" xfId="0" applyFont="1" applyFill="1" applyBorder="1" applyAlignment="1" applyProtection="1">
      <alignment vertical="center" wrapText="1"/>
      <protection/>
    </xf>
    <xf numFmtId="0" fontId="2" fillId="0" borderId="44" xfId="0" applyFont="1" applyFill="1" applyBorder="1" applyAlignment="1" applyProtection="1">
      <alignment vertical="center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BALANCE.WARM.2007YEAR(FACT)" xfId="54"/>
    <cellStyle name="Обычный_PRIL1.ELECTR" xfId="55"/>
    <cellStyle name="Обычный_ЖКУ_проект3" xfId="56"/>
    <cellStyle name="Обычный_Мониторинг по тарифам ТОWRK_BU" xfId="57"/>
    <cellStyle name="Обычный_ТС цены" xfId="58"/>
    <cellStyle name="Обычный_ТС_показатели" xfId="59"/>
    <cellStyle name="Обычный_форма 1 водопровод для орг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\Post\Documents%20and%20Settings\user\&#1056;&#1072;&#1073;&#1086;&#1095;&#1080;&#1081;%20&#1089;&#1090;&#1086;&#1083;\&#1082;%20&#1091;&#1090;&#1074;&#1077;&#1088;&#1078;&#1076;&#1077;&#1085;&#1080;&#1102;\JKH.OPEN.INFO.WARM(v0.5)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Ссылки на публикации"/>
      <sheetName val="Проверка"/>
      <sheetName val="REESTR_ORG"/>
      <sheetName val="REESTR_TEMP"/>
      <sheetName val="REESTR"/>
      <sheetName val="TEHSHEET"/>
      <sheetName val="tech"/>
      <sheetName val="modHyp"/>
      <sheetName val="modChange"/>
      <sheetName val="modButtonClick"/>
      <sheetName val="modSubsidiary"/>
    </sheetNames>
    <sheetDataSet>
      <sheetData sheetId="0">
        <row r="2">
          <cell r="P2" t="str">
            <v>Версия 0.5</v>
          </cell>
        </row>
      </sheetData>
      <sheetData sheetId="13">
        <row r="2">
          <cell r="D2" t="str">
            <v>Азовский район</v>
          </cell>
        </row>
        <row r="3">
          <cell r="D3" t="str">
            <v>Аксайский район</v>
          </cell>
        </row>
        <row r="4">
          <cell r="D4" t="str">
            <v>Багаевский район</v>
          </cell>
        </row>
        <row r="5">
          <cell r="D5" t="str">
            <v>Белокалитвинский район</v>
          </cell>
        </row>
        <row r="6">
          <cell r="D6" t="str">
            <v>Боковский район</v>
          </cell>
        </row>
        <row r="7">
          <cell r="D7" t="str">
            <v>Верхнедонской район</v>
          </cell>
        </row>
        <row r="8">
          <cell r="D8" t="str">
            <v>Веселовский район</v>
          </cell>
        </row>
        <row r="9">
          <cell r="D9" t="str">
            <v>Волгодонск</v>
          </cell>
        </row>
        <row r="10">
          <cell r="D10" t="str">
            <v>Волгодонской район</v>
          </cell>
        </row>
        <row r="11">
          <cell r="D11" t="str">
            <v>Город Азов</v>
          </cell>
        </row>
        <row r="12">
          <cell r="D12" t="str">
            <v>Город Батайск</v>
          </cell>
        </row>
        <row r="13">
          <cell r="D13" t="str">
            <v>Город Волгодонск</v>
          </cell>
        </row>
        <row r="14">
          <cell r="D14" t="str">
            <v>Город Гуково</v>
          </cell>
        </row>
        <row r="15">
          <cell r="D15" t="str">
            <v>Город Донецк</v>
          </cell>
        </row>
        <row r="16">
          <cell r="D16" t="str">
            <v>Город Зверево</v>
          </cell>
        </row>
        <row r="17">
          <cell r="D17" t="str">
            <v>Город Каменск-Шахтинский</v>
          </cell>
        </row>
        <row r="18">
          <cell r="D18" t="str">
            <v>Город Новочеркасск</v>
          </cell>
        </row>
        <row r="19">
          <cell r="D19" t="str">
            <v>Город Новошахтинск</v>
          </cell>
        </row>
        <row r="20">
          <cell r="D20" t="str">
            <v>Город Ростов-на-Дону</v>
          </cell>
        </row>
        <row r="21">
          <cell r="D21" t="str">
            <v>Город Таганрог</v>
          </cell>
        </row>
        <row r="22">
          <cell r="D22" t="str">
            <v>Город Шахты</v>
          </cell>
        </row>
        <row r="23">
          <cell r="D23" t="str">
            <v>Дубовский район</v>
          </cell>
        </row>
        <row r="24">
          <cell r="D24" t="str">
            <v>Егорлыкский район</v>
          </cell>
        </row>
        <row r="25">
          <cell r="D25" t="str">
            <v>Заветинский район</v>
          </cell>
        </row>
        <row r="26">
          <cell r="D26" t="str">
            <v>Зерноградский район</v>
          </cell>
        </row>
        <row r="27">
          <cell r="D27" t="str">
            <v>Зимовниковский район</v>
          </cell>
        </row>
        <row r="28">
          <cell r="D28" t="str">
            <v>Кагальницкий район</v>
          </cell>
        </row>
        <row r="29">
          <cell r="D29" t="str">
            <v>Каменский район</v>
          </cell>
        </row>
        <row r="30">
          <cell r="D30" t="str">
            <v>Кашарский район</v>
          </cell>
        </row>
        <row r="31">
          <cell r="D31" t="str">
            <v>Константиновский район</v>
          </cell>
        </row>
        <row r="32">
          <cell r="D32" t="str">
            <v>Красносулинский район</v>
          </cell>
        </row>
        <row r="33">
          <cell r="D33" t="str">
            <v>Куйбышевский район</v>
          </cell>
        </row>
        <row r="34">
          <cell r="D34" t="str">
            <v>Мартыновский район</v>
          </cell>
        </row>
        <row r="35">
          <cell r="D35" t="str">
            <v>Матвеево-Курганский район</v>
          </cell>
        </row>
        <row r="36">
          <cell r="D36" t="str">
            <v>Миллеровский район</v>
          </cell>
        </row>
        <row r="37">
          <cell r="D37" t="str">
            <v>Милютинский район</v>
          </cell>
        </row>
        <row r="38">
          <cell r="D38" t="str">
            <v>Морозовский район</v>
          </cell>
        </row>
        <row r="39">
          <cell r="D39" t="str">
            <v>Мясниковский район</v>
          </cell>
        </row>
        <row r="40">
          <cell r="D40" t="str">
            <v>Неклиновский район</v>
          </cell>
        </row>
        <row r="41">
          <cell r="D41" t="str">
            <v>Новочеркасск</v>
          </cell>
        </row>
        <row r="42">
          <cell r="D42" t="str">
            <v>Обливский район</v>
          </cell>
        </row>
        <row r="43">
          <cell r="D43" t="str">
            <v>Октябрьский район</v>
          </cell>
        </row>
        <row r="44">
          <cell r="D44" t="str">
            <v>Орловский район</v>
          </cell>
        </row>
        <row r="45">
          <cell r="D45" t="str">
            <v>Песчанокопский район</v>
          </cell>
        </row>
        <row r="46">
          <cell r="D46" t="str">
            <v>Пролетарский район</v>
          </cell>
        </row>
        <row r="47">
          <cell r="D47" t="str">
            <v>Ремонтненский район</v>
          </cell>
        </row>
        <row r="48">
          <cell r="D48" t="str">
            <v>Родионово-Несветайский район</v>
          </cell>
        </row>
        <row r="49">
          <cell r="D49" t="str">
            <v>Ростов-на-Дону</v>
          </cell>
        </row>
        <row r="50">
          <cell r="D50" t="str">
            <v>Сальский район</v>
          </cell>
        </row>
        <row r="51">
          <cell r="D51" t="str">
            <v>Семикаракорский район</v>
          </cell>
        </row>
        <row r="52">
          <cell r="D52" t="str">
            <v>Советский район</v>
          </cell>
        </row>
        <row r="53">
          <cell r="D53" t="str">
            <v>Тарасовский район</v>
          </cell>
        </row>
        <row r="54">
          <cell r="D54" t="str">
            <v>Тацинский район</v>
          </cell>
        </row>
        <row r="55">
          <cell r="D55" t="str">
            <v>Усть-Донецкий район</v>
          </cell>
        </row>
        <row r="56">
          <cell r="D56" t="str">
            <v>Целинский район</v>
          </cell>
        </row>
        <row r="57">
          <cell r="D57" t="str">
            <v>Цимлянский район</v>
          </cell>
        </row>
        <row r="58">
          <cell r="D58" t="str">
            <v>Чертковский район</v>
          </cell>
        </row>
        <row r="59">
          <cell r="D59" t="str">
            <v>Шахты</v>
          </cell>
        </row>
        <row r="60">
          <cell r="D60" t="str">
            <v>Шолоховский район</v>
          </cell>
        </row>
      </sheetData>
      <sheetData sheetId="14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Передача+Сбыт</v>
          </cell>
        </row>
        <row r="20">
          <cell r="B20" t="str">
            <v>Передача</v>
          </cell>
        </row>
        <row r="21">
          <cell r="B21" t="str">
            <v>производство комбинированная выработка</v>
          </cell>
        </row>
        <row r="22">
          <cell r="B22" t="str">
            <v>производство (некомбинированная выработка)+передача+сбыт</v>
          </cell>
        </row>
        <row r="23">
          <cell r="B23" t="str">
            <v>производство (некомбинированная выработка)+передача</v>
          </cell>
        </row>
        <row r="24">
          <cell r="B24" t="str">
            <v>производство (некомбинированная выработка)+сбыт</v>
          </cell>
        </row>
        <row r="25">
          <cell r="B25" t="str">
            <v>производство (некомбинированная выработка)</v>
          </cell>
        </row>
        <row r="34">
          <cell r="B34" t="str">
            <v>горячая вода</v>
          </cell>
        </row>
        <row r="35">
          <cell r="B35" t="str">
            <v>отборный пар давлением от 1,2 до 2,5 кг/см2</v>
          </cell>
        </row>
        <row r="36">
          <cell r="B36" t="str">
            <v>отборный пар давлением от 2,5 до 7,0 кг/см3</v>
          </cell>
        </row>
        <row r="37">
          <cell r="B37" t="str">
            <v>отборный пар давлением от 7,0 до 13,0 кг/см4</v>
          </cell>
        </row>
        <row r="38">
          <cell r="B38" t="str">
            <v>отборный пар давлением свыше 13 кг/см5</v>
          </cell>
        </row>
        <row r="39">
          <cell r="B39" t="str">
            <v>острый и редуцированный пар</v>
          </cell>
        </row>
      </sheetData>
      <sheetData sheetId="15">
        <row r="25">
          <cell r="F25" t="str">
            <v>газ природный</v>
          </cell>
        </row>
        <row r="26">
          <cell r="F26" t="str">
            <v>газ сжиженный</v>
          </cell>
        </row>
        <row r="27">
          <cell r="F27" t="str">
            <v>газовый конденсат</v>
          </cell>
        </row>
        <row r="28">
          <cell r="F28" t="str">
            <v>гшз</v>
          </cell>
        </row>
        <row r="29">
          <cell r="F29" t="str">
            <v>мазут</v>
          </cell>
        </row>
        <row r="30">
          <cell r="F30" t="str">
            <v>нефть</v>
          </cell>
        </row>
        <row r="31">
          <cell r="F31" t="str">
            <v>дизельное топливо</v>
          </cell>
        </row>
        <row r="32">
          <cell r="F32" t="str">
            <v>уголь бурый</v>
          </cell>
        </row>
        <row r="33">
          <cell r="F33" t="str">
            <v>уголь каменный</v>
          </cell>
        </row>
        <row r="34">
          <cell r="F34" t="str">
            <v>торф</v>
          </cell>
        </row>
        <row r="35">
          <cell r="F35" t="str">
            <v>дрова</v>
          </cell>
        </row>
        <row r="36">
          <cell r="F36" t="str">
            <v>опил</v>
          </cell>
        </row>
        <row r="37">
          <cell r="F37" t="str">
            <v>отходы березовые</v>
          </cell>
        </row>
        <row r="38">
          <cell r="F38" t="str">
            <v>отходы осиновые</v>
          </cell>
        </row>
        <row r="39">
          <cell r="F39" t="str">
            <v>печное топливо</v>
          </cell>
        </row>
        <row r="40">
          <cell r="F40" t="str">
            <v>пилеты</v>
          </cell>
        </row>
        <row r="41">
          <cell r="F41" t="str">
            <v>смола</v>
          </cell>
        </row>
        <row r="42">
          <cell r="F42" t="str">
            <v>щепа</v>
          </cell>
        </row>
        <row r="43">
          <cell r="F43" t="str">
            <v>Горючий сланец</v>
          </cell>
        </row>
        <row r="44">
          <cell r="F44" t="str">
            <v>Керосин</v>
          </cell>
        </row>
        <row r="45">
          <cell r="F45" t="str">
            <v>кислородно-водородная смесь</v>
          </cell>
        </row>
        <row r="46">
          <cell r="F46" t="str">
            <v>Электроэнергия (НН)</v>
          </cell>
        </row>
        <row r="47">
          <cell r="F47" t="str">
            <v>Электроэнергия (СН1)</v>
          </cell>
        </row>
        <row r="48">
          <cell r="F48" t="str">
            <v>Электроэнергия (СН2)</v>
          </cell>
        </row>
        <row r="49">
          <cell r="F49" t="str">
            <v>Электроэнергия (ВН)</v>
          </cell>
        </row>
        <row r="50">
          <cell r="F50" t="str">
            <v>Мощность</v>
          </cell>
        </row>
        <row r="51">
          <cell r="F51" t="str">
            <v>прочее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Q149"/>
  <sheetViews>
    <sheetView tabSelected="1" zoomScalePageLayoutView="0" workbookViewId="0" topLeftCell="C10">
      <selection activeCell="F10" sqref="F10"/>
    </sheetView>
  </sheetViews>
  <sheetFormatPr defaultColWidth="9.00390625" defaultRowHeight="12.75"/>
  <cols>
    <col min="1" max="1" width="17.625" style="1" hidden="1" customWidth="1"/>
    <col min="2" max="2" width="17.625" style="2" hidden="1" customWidth="1"/>
    <col min="3" max="3" width="2.75390625" style="3" customWidth="1"/>
    <col min="4" max="4" width="2.75390625" style="5" customWidth="1"/>
    <col min="5" max="5" width="35.75390625" style="5" customWidth="1"/>
    <col min="6" max="6" width="21.625" style="5" customWidth="1"/>
    <col min="7" max="7" width="40.75390625" style="11" customWidth="1"/>
    <col min="8" max="8" width="33.125" style="5" customWidth="1"/>
    <col min="9" max="10" width="2.75390625" style="5" customWidth="1"/>
    <col min="11" max="16384" width="9.125" style="5" customWidth="1"/>
  </cols>
  <sheetData>
    <row r="1" spans="1:7" s="3" customFormat="1" ht="35.25" customHeight="1" hidden="1">
      <c r="A1" s="1" t="str">
        <f>region_name</f>
        <v>Ростовская область</v>
      </c>
      <c r="B1" s="2">
        <f>IF(god="","Не определено",god)</f>
        <v>2013</v>
      </c>
      <c r="C1" s="3" t="str">
        <f>org&amp;"_INN:"&amp;inn&amp;"_KPP:"&amp;kpp</f>
        <v>ООО «Энергосбыт-Первомайский»_INN:6166055460 _KPP:616601001</v>
      </c>
      <c r="G1" s="4"/>
    </row>
    <row r="2" spans="1:7" s="3" customFormat="1" ht="16.5" customHeight="1" hidden="1">
      <c r="A2" s="1"/>
      <c r="B2" s="2"/>
      <c r="G2" s="4"/>
    </row>
    <row r="3" spans="1:7" s="3" customFormat="1" ht="17.25" customHeight="1" hidden="1">
      <c r="A3" s="1"/>
      <c r="B3" s="2"/>
      <c r="G3" s="4"/>
    </row>
    <row r="4" spans="1:7" s="3" customFormat="1" ht="18" customHeight="1" hidden="1">
      <c r="A4" s="1"/>
      <c r="B4" s="2"/>
      <c r="G4" s="4"/>
    </row>
    <row r="5" spans="1:7" s="3" customFormat="1" ht="15" customHeight="1" hidden="1">
      <c r="A5" s="1"/>
      <c r="B5" s="2"/>
      <c r="G5" s="4"/>
    </row>
    <row r="6" spans="1:7" s="1" customFormat="1" ht="11.25" customHeight="1" hidden="1">
      <c r="A6" s="1" t="str">
        <f>IF(org="","Не определено",org)</f>
        <v>ООО «Энергосбыт-Первомайский»</v>
      </c>
      <c r="B6" s="2" t="str">
        <f>IF(inn="","Не определено",inn)</f>
        <v>6166055460 </v>
      </c>
      <c r="G6" s="13"/>
    </row>
    <row r="7" spans="2:10" s="1" customFormat="1" ht="11.25" customHeight="1" hidden="1">
      <c r="B7" s="2"/>
      <c r="D7" s="9"/>
      <c r="G7" s="13"/>
      <c r="I7" s="9"/>
      <c r="J7" s="9"/>
    </row>
    <row r="8" spans="1:10" s="8" customFormat="1" ht="12.75" customHeight="1" hidden="1">
      <c r="A8" s="9" t="str">
        <f>IF(mo="","Не определено",mo)</f>
        <v>г.Ростов-на-Дону</v>
      </c>
      <c r="B8" s="59" t="str">
        <f>IF(oktmo="","Не определено",oktmo)</f>
        <v>60600000</v>
      </c>
      <c r="C8" s="9"/>
      <c r="D8" s="28"/>
      <c r="E8" s="28"/>
      <c r="F8" s="16"/>
      <c r="G8" s="364"/>
      <c r="H8" s="364"/>
      <c r="I8" s="28"/>
      <c r="J8" s="28"/>
    </row>
    <row r="9" spans="1:10" s="8" customFormat="1" ht="12.75" customHeight="1" hidden="1">
      <c r="A9" s="9"/>
      <c r="B9" s="59"/>
      <c r="C9" s="9"/>
      <c r="D9" s="28"/>
      <c r="E9" s="28"/>
      <c r="F9" s="16"/>
      <c r="G9" s="58"/>
      <c r="H9" s="58"/>
      <c r="I9" s="28"/>
      <c r="J9" s="28"/>
    </row>
    <row r="10" spans="1:10" s="8" customFormat="1" ht="12.75" customHeight="1">
      <c r="A10" s="9"/>
      <c r="B10" s="59"/>
      <c r="C10" s="9"/>
      <c r="D10" s="28"/>
      <c r="E10" s="28"/>
      <c r="F10" s="16"/>
      <c r="G10" s="58"/>
      <c r="H10" s="62" t="s">
        <v>51</v>
      </c>
      <c r="I10" s="28"/>
      <c r="J10" s="28"/>
    </row>
    <row r="11" spans="1:10" s="8" customFormat="1" ht="12.75" customHeight="1">
      <c r="A11" s="9"/>
      <c r="B11" s="59"/>
      <c r="C11" s="9"/>
      <c r="D11" s="28"/>
      <c r="E11" s="28"/>
      <c r="F11" s="16"/>
      <c r="G11" s="58"/>
      <c r="H11" s="62" t="s">
        <v>52</v>
      </c>
      <c r="I11" s="28"/>
      <c r="J11" s="28"/>
    </row>
    <row r="12" spans="1:10" s="8" customFormat="1" ht="12.75" customHeight="1">
      <c r="A12" s="9"/>
      <c r="B12" s="59"/>
      <c r="C12" s="9"/>
      <c r="D12" s="28"/>
      <c r="E12" s="28"/>
      <c r="F12" s="16"/>
      <c r="G12" s="58"/>
      <c r="H12" s="62" t="s">
        <v>53</v>
      </c>
      <c r="I12" s="28"/>
      <c r="J12" s="28"/>
    </row>
    <row r="13" spans="1:10" s="8" customFormat="1" ht="12.75" customHeight="1">
      <c r="A13" s="9"/>
      <c r="B13" s="59"/>
      <c r="C13" s="9"/>
      <c r="D13" s="28"/>
      <c r="E13" s="28"/>
      <c r="F13" s="16"/>
      <c r="G13" s="58"/>
      <c r="H13" s="62" t="s">
        <v>54</v>
      </c>
      <c r="I13" s="28"/>
      <c r="J13" s="28"/>
    </row>
    <row r="14" spans="1:10" s="8" customFormat="1" ht="12.75" customHeight="1">
      <c r="A14" s="9"/>
      <c r="B14" s="59"/>
      <c r="C14" s="9"/>
      <c r="D14" s="28"/>
      <c r="E14" s="28"/>
      <c r="F14" s="16"/>
      <c r="G14" s="58"/>
      <c r="H14" s="63"/>
      <c r="I14" s="28"/>
      <c r="J14" s="28"/>
    </row>
    <row r="15" spans="1:10" s="8" customFormat="1" ht="30" customHeight="1">
      <c r="A15" s="9" t="str">
        <f>IF(fil="","Не определено",fil)</f>
        <v>Не определено</v>
      </c>
      <c r="B15" s="59" t="str">
        <f>IF(kpp="","Не определено",kpp)</f>
        <v>616601001</v>
      </c>
      <c r="C15" s="9"/>
      <c r="D15" s="16"/>
      <c r="E15" s="372" t="s">
        <v>0</v>
      </c>
      <c r="F15" s="372"/>
      <c r="G15" s="372"/>
      <c r="H15" s="372"/>
      <c r="I15" s="28"/>
      <c r="J15" s="28"/>
    </row>
    <row r="16" spans="1:10" s="8" customFormat="1" ht="12" thickBot="1">
      <c r="A16" s="9"/>
      <c r="B16" s="59"/>
      <c r="C16" s="9"/>
      <c r="D16" s="270"/>
      <c r="E16" s="14"/>
      <c r="F16" s="14"/>
      <c r="G16" s="271"/>
      <c r="H16" s="14"/>
      <c r="I16" s="272"/>
      <c r="J16" s="28"/>
    </row>
    <row r="17" spans="1:10" s="8" customFormat="1" ht="16.5" customHeight="1">
      <c r="A17" s="9"/>
      <c r="B17" s="59"/>
      <c r="C17" s="9"/>
      <c r="D17" s="15"/>
      <c r="E17" s="365" t="s">
        <v>1</v>
      </c>
      <c r="F17" s="366"/>
      <c r="G17" s="6"/>
      <c r="H17" s="16"/>
      <c r="I17" s="17"/>
      <c r="J17" s="28"/>
    </row>
    <row r="18" spans="1:10" s="8" customFormat="1" ht="24.75" customHeight="1" thickBot="1">
      <c r="A18" s="7"/>
      <c r="B18" s="59"/>
      <c r="C18" s="9"/>
      <c r="D18" s="15"/>
      <c r="E18" s="367" t="s">
        <v>2</v>
      </c>
      <c r="F18" s="368"/>
      <c r="G18" s="6"/>
      <c r="H18" s="16"/>
      <c r="I18" s="17"/>
      <c r="J18" s="28"/>
    </row>
    <row r="19" spans="1:10" s="8" customFormat="1" ht="12" customHeight="1" thickBot="1">
      <c r="A19" s="7"/>
      <c r="B19" s="59"/>
      <c r="C19" s="9"/>
      <c r="D19" s="18"/>
      <c r="E19" s="19"/>
      <c r="F19" s="20"/>
      <c r="G19" s="21"/>
      <c r="H19" s="20"/>
      <c r="I19" s="17"/>
      <c r="J19" s="28"/>
    </row>
    <row r="20" spans="1:10" s="8" customFormat="1" ht="30" customHeight="1" thickBot="1">
      <c r="A20" s="9"/>
      <c r="B20" s="59"/>
      <c r="C20" s="9"/>
      <c r="D20" s="18"/>
      <c r="E20" s="22" t="s">
        <v>3</v>
      </c>
      <c r="F20" s="23">
        <v>2013</v>
      </c>
      <c r="G20" s="24" t="s">
        <v>4</v>
      </c>
      <c r="H20" s="25" t="s">
        <v>336</v>
      </c>
      <c r="I20" s="17"/>
      <c r="J20" s="28"/>
    </row>
    <row r="21" spans="1:10" s="8" customFormat="1" ht="12" customHeight="1" thickBot="1">
      <c r="A21" s="9"/>
      <c r="B21" s="59"/>
      <c r="C21" s="9"/>
      <c r="D21" s="18"/>
      <c r="E21" s="26"/>
      <c r="F21" s="16"/>
      <c r="G21" s="27"/>
      <c r="H21" s="28"/>
      <c r="I21" s="17"/>
      <c r="J21" s="28"/>
    </row>
    <row r="22" spans="1:10" s="8" customFormat="1" ht="37.5" customHeight="1" thickBot="1">
      <c r="A22" s="9" t="s">
        <v>5</v>
      </c>
      <c r="B22" s="59" t="s">
        <v>6</v>
      </c>
      <c r="C22" s="9"/>
      <c r="D22" s="18"/>
      <c r="E22" s="22" t="s">
        <v>7</v>
      </c>
      <c r="F22" s="321" t="s">
        <v>313</v>
      </c>
      <c r="G22" s="24" t="s">
        <v>8</v>
      </c>
      <c r="H22" s="25" t="s">
        <v>314</v>
      </c>
      <c r="I22" s="17"/>
      <c r="J22" s="28"/>
    </row>
    <row r="23" spans="1:10" s="8" customFormat="1" ht="12" customHeight="1" thickBot="1">
      <c r="A23" s="9">
        <v>132</v>
      </c>
      <c r="B23" s="59"/>
      <c r="C23" s="9"/>
      <c r="D23" s="18"/>
      <c r="E23" s="26"/>
      <c r="F23" s="27"/>
      <c r="G23" s="27"/>
      <c r="H23" s="28"/>
      <c r="I23" s="17"/>
      <c r="J23" s="28"/>
    </row>
    <row r="24" spans="1:10" s="8" customFormat="1" ht="32.25" customHeight="1" thickBot="1">
      <c r="A24" s="9"/>
      <c r="B24" s="59"/>
      <c r="C24" s="9"/>
      <c r="D24" s="18"/>
      <c r="E24" s="29" t="s">
        <v>45</v>
      </c>
      <c r="F24" s="356" t="s">
        <v>315</v>
      </c>
      <c r="G24" s="357"/>
      <c r="H24" s="28"/>
      <c r="I24" s="17"/>
      <c r="J24" s="28"/>
    </row>
    <row r="25" spans="1:10" s="8" customFormat="1" ht="15" customHeight="1" hidden="1">
      <c r="A25" s="9"/>
      <c r="B25" s="59"/>
      <c r="C25" s="9"/>
      <c r="D25" s="18"/>
      <c r="E25" s="30"/>
      <c r="F25" s="31"/>
      <c r="G25" s="27"/>
      <c r="H25" s="28"/>
      <c r="I25" s="17"/>
      <c r="J25" s="28"/>
    </row>
    <row r="26" spans="1:10" s="8" customFormat="1" ht="24.75" customHeight="1" hidden="1">
      <c r="A26" s="9"/>
      <c r="B26" s="59"/>
      <c r="C26" s="9"/>
      <c r="D26" s="18"/>
      <c r="E26" s="29" t="s">
        <v>9</v>
      </c>
      <c r="F26" s="358"/>
      <c r="G26" s="359"/>
      <c r="H26" s="28" t="s">
        <v>10</v>
      </c>
      <c r="I26" s="17"/>
      <c r="J26" s="28"/>
    </row>
    <row r="27" spans="1:10" s="8" customFormat="1" ht="12" customHeight="1" thickBot="1">
      <c r="A27" s="9"/>
      <c r="B27" s="59"/>
      <c r="C27" s="9"/>
      <c r="D27" s="18"/>
      <c r="E27" s="30"/>
      <c r="F27" s="31"/>
      <c r="G27" s="27"/>
      <c r="H27" s="28"/>
      <c r="I27" s="17"/>
      <c r="J27" s="28"/>
    </row>
    <row r="28" spans="1:10" s="8" customFormat="1" ht="19.5" customHeight="1">
      <c r="A28" s="9"/>
      <c r="B28" s="59"/>
      <c r="C28" s="9"/>
      <c r="D28" s="18"/>
      <c r="E28" s="32" t="s">
        <v>46</v>
      </c>
      <c r="F28" s="33" t="s">
        <v>316</v>
      </c>
      <c r="G28" s="21"/>
      <c r="H28" s="34" t="s">
        <v>11</v>
      </c>
      <c r="I28" s="17"/>
      <c r="J28" s="28"/>
    </row>
    <row r="29" spans="1:10" s="8" customFormat="1" ht="19.5" customHeight="1" thickBot="1">
      <c r="A29" s="9"/>
      <c r="B29" s="59"/>
      <c r="C29" s="9"/>
      <c r="D29" s="18"/>
      <c r="E29" s="35" t="s">
        <v>47</v>
      </c>
      <c r="F29" s="36" t="s">
        <v>317</v>
      </c>
      <c r="G29" s="21"/>
      <c r="H29" s="37" t="s">
        <v>318</v>
      </c>
      <c r="I29" s="17"/>
      <c r="J29" s="28"/>
    </row>
    <row r="30" spans="1:10" s="8" customFormat="1" ht="12" customHeight="1" thickBot="1">
      <c r="A30" s="9"/>
      <c r="B30" s="59"/>
      <c r="C30" s="9"/>
      <c r="D30" s="18"/>
      <c r="E30" s="26"/>
      <c r="F30" s="16"/>
      <c r="G30" s="27"/>
      <c r="H30" s="28"/>
      <c r="I30" s="17"/>
      <c r="J30" s="28"/>
    </row>
    <row r="31" spans="1:10" s="8" customFormat="1" ht="24.75" customHeight="1">
      <c r="A31" s="9"/>
      <c r="B31" s="59"/>
      <c r="C31" s="9"/>
      <c r="D31" s="18"/>
      <c r="E31" s="38" t="s">
        <v>12</v>
      </c>
      <c r="F31" s="360" t="s">
        <v>328</v>
      </c>
      <c r="G31" s="361"/>
      <c r="H31" s="34" t="s">
        <v>13</v>
      </c>
      <c r="I31" s="17"/>
      <c r="J31" s="28"/>
    </row>
    <row r="32" spans="1:10" s="8" customFormat="1" ht="24" customHeight="1" thickBot="1">
      <c r="A32" s="9"/>
      <c r="B32" s="59"/>
      <c r="C32" s="9"/>
      <c r="D32" s="18"/>
      <c r="E32" s="39" t="s">
        <v>48</v>
      </c>
      <c r="F32" s="362" t="s">
        <v>333</v>
      </c>
      <c r="G32" s="363"/>
      <c r="H32" s="37" t="s">
        <v>14</v>
      </c>
      <c r="I32" s="17"/>
      <c r="J32" s="28"/>
    </row>
    <row r="33" spans="1:17" s="8" customFormat="1" ht="39.75" customHeight="1">
      <c r="A33" s="9"/>
      <c r="B33" s="59"/>
      <c r="C33" s="60"/>
      <c r="D33" s="18"/>
      <c r="E33" s="40" t="s">
        <v>49</v>
      </c>
      <c r="F33" s="41" t="s">
        <v>15</v>
      </c>
      <c r="G33" s="42"/>
      <c r="H33" s="16"/>
      <c r="I33" s="17"/>
      <c r="J33" s="28"/>
      <c r="O33" s="43"/>
      <c r="P33" s="43"/>
      <c r="Q33" s="44"/>
    </row>
    <row r="34" spans="1:10" s="8" customFormat="1" ht="24.75" customHeight="1">
      <c r="A34" s="9"/>
      <c r="B34" s="59"/>
      <c r="C34" s="9"/>
      <c r="D34" s="18"/>
      <c r="E34" s="355" t="s">
        <v>50</v>
      </c>
      <c r="F34" s="45" t="s">
        <v>16</v>
      </c>
      <c r="G34" s="46" t="s">
        <v>324</v>
      </c>
      <c r="H34" s="16"/>
      <c r="I34" s="17"/>
      <c r="J34" s="28"/>
    </row>
    <row r="35" spans="1:10" s="8" customFormat="1" ht="24.75" customHeight="1" thickBot="1">
      <c r="A35" s="9"/>
      <c r="B35" s="59"/>
      <c r="C35" s="9"/>
      <c r="D35" s="18"/>
      <c r="E35" s="373"/>
      <c r="F35" s="47" t="s">
        <v>17</v>
      </c>
      <c r="G35" s="48" t="s">
        <v>334</v>
      </c>
      <c r="H35" s="28"/>
      <c r="I35" s="17"/>
      <c r="J35" s="28"/>
    </row>
    <row r="36" spans="1:10" s="8" customFormat="1" ht="12" customHeight="1" thickBot="1">
      <c r="A36" s="9"/>
      <c r="B36" s="59"/>
      <c r="C36" s="9"/>
      <c r="D36" s="18"/>
      <c r="E36" s="26"/>
      <c r="F36" s="16"/>
      <c r="G36" s="27"/>
      <c r="H36" s="28"/>
      <c r="I36" s="17"/>
      <c r="J36" s="28"/>
    </row>
    <row r="37" spans="1:10" s="8" customFormat="1" ht="27" customHeight="1">
      <c r="A37" s="9" t="s">
        <v>18</v>
      </c>
      <c r="B37" s="59" t="s">
        <v>19</v>
      </c>
      <c r="C37" s="9"/>
      <c r="D37" s="15"/>
      <c r="E37" s="374" t="s">
        <v>19</v>
      </c>
      <c r="F37" s="375"/>
      <c r="G37" s="49" t="s">
        <v>319</v>
      </c>
      <c r="H37" s="16"/>
      <c r="I37" s="17"/>
      <c r="J37" s="28"/>
    </row>
    <row r="38" spans="1:10" s="8" customFormat="1" ht="27" customHeight="1">
      <c r="A38" s="9" t="s">
        <v>20</v>
      </c>
      <c r="B38" s="59" t="s">
        <v>21</v>
      </c>
      <c r="C38" s="9"/>
      <c r="D38" s="15"/>
      <c r="E38" s="376" t="s">
        <v>21</v>
      </c>
      <c r="F38" s="377"/>
      <c r="G38" s="51" t="s">
        <v>319</v>
      </c>
      <c r="H38" s="16"/>
      <c r="I38" s="17"/>
      <c r="J38" s="28"/>
    </row>
    <row r="39" spans="1:10" s="8" customFormat="1" ht="21" customHeight="1">
      <c r="A39" s="9" t="s">
        <v>22</v>
      </c>
      <c r="B39" s="59" t="s">
        <v>23</v>
      </c>
      <c r="C39" s="9"/>
      <c r="D39" s="15"/>
      <c r="E39" s="355" t="s">
        <v>24</v>
      </c>
      <c r="F39" s="50" t="s">
        <v>25</v>
      </c>
      <c r="G39" s="51" t="s">
        <v>320</v>
      </c>
      <c r="H39" s="16"/>
      <c r="I39" s="17"/>
      <c r="J39" s="28"/>
    </row>
    <row r="40" spans="1:10" s="8" customFormat="1" ht="21" customHeight="1">
      <c r="A40" s="9" t="s">
        <v>26</v>
      </c>
      <c r="B40" s="59" t="s">
        <v>27</v>
      </c>
      <c r="C40" s="9"/>
      <c r="D40" s="15"/>
      <c r="E40" s="355"/>
      <c r="F40" s="50" t="s">
        <v>28</v>
      </c>
      <c r="G40" s="51" t="s">
        <v>321</v>
      </c>
      <c r="H40" s="16"/>
      <c r="I40" s="17"/>
      <c r="J40" s="28"/>
    </row>
    <row r="41" spans="1:10" s="8" customFormat="1" ht="21" customHeight="1">
      <c r="A41" s="9" t="s">
        <v>29</v>
      </c>
      <c r="B41" s="59" t="s">
        <v>30</v>
      </c>
      <c r="C41" s="9"/>
      <c r="D41" s="15"/>
      <c r="E41" s="355" t="s">
        <v>31</v>
      </c>
      <c r="F41" s="50" t="s">
        <v>25</v>
      </c>
      <c r="G41" s="51" t="s">
        <v>322</v>
      </c>
      <c r="H41" s="16"/>
      <c r="I41" s="17"/>
      <c r="J41" s="28"/>
    </row>
    <row r="42" spans="1:10" s="8" customFormat="1" ht="21" customHeight="1">
      <c r="A42" s="9" t="s">
        <v>32</v>
      </c>
      <c r="B42" s="59" t="s">
        <v>33</v>
      </c>
      <c r="C42" s="9"/>
      <c r="D42" s="343"/>
      <c r="E42" s="355"/>
      <c r="F42" s="50" t="s">
        <v>28</v>
      </c>
      <c r="G42" s="51" t="s">
        <v>323</v>
      </c>
      <c r="H42" s="344"/>
      <c r="I42" s="57"/>
      <c r="J42" s="28"/>
    </row>
    <row r="43" spans="1:10" s="8" customFormat="1" ht="21" customHeight="1" hidden="1">
      <c r="A43" s="9" t="s">
        <v>34</v>
      </c>
      <c r="B43" s="10" t="s">
        <v>35</v>
      </c>
      <c r="C43" s="9"/>
      <c r="D43" s="52"/>
      <c r="E43" s="369" t="s">
        <v>36</v>
      </c>
      <c r="F43" s="341" t="s">
        <v>25</v>
      </c>
      <c r="G43" s="342"/>
      <c r="H43" s="55"/>
      <c r="I43" s="17"/>
      <c r="J43" s="28"/>
    </row>
    <row r="44" spans="1:10" s="8" customFormat="1" ht="21" customHeight="1" hidden="1">
      <c r="A44" s="9" t="s">
        <v>37</v>
      </c>
      <c r="B44" s="10" t="s">
        <v>38</v>
      </c>
      <c r="C44" s="9"/>
      <c r="D44" s="52"/>
      <c r="E44" s="370"/>
      <c r="F44" s="53" t="s">
        <v>39</v>
      </c>
      <c r="G44" s="54"/>
      <c r="H44" s="55"/>
      <c r="I44" s="17"/>
      <c r="J44" s="28"/>
    </row>
    <row r="45" spans="1:10" s="8" customFormat="1" ht="21" customHeight="1" hidden="1">
      <c r="A45" s="9" t="s">
        <v>40</v>
      </c>
      <c r="B45" s="10" t="s">
        <v>41</v>
      </c>
      <c r="C45" s="9"/>
      <c r="D45" s="52"/>
      <c r="E45" s="370"/>
      <c r="F45" s="53" t="s">
        <v>28</v>
      </c>
      <c r="G45" s="54"/>
      <c r="H45" s="55"/>
      <c r="I45" s="17"/>
      <c r="J45" s="28"/>
    </row>
    <row r="46" spans="1:10" s="8" customFormat="1" ht="21" customHeight="1" hidden="1" thickBot="1">
      <c r="A46" s="9" t="s">
        <v>42</v>
      </c>
      <c r="B46" s="10" t="s">
        <v>43</v>
      </c>
      <c r="C46" s="9"/>
      <c r="D46" s="52"/>
      <c r="E46" s="371"/>
      <c r="F46" s="56" t="s">
        <v>44</v>
      </c>
      <c r="G46" s="36"/>
      <c r="H46" s="55"/>
      <c r="I46" s="17"/>
      <c r="J46" s="28"/>
    </row>
    <row r="47" spans="1:15" s="8" customFormat="1" ht="11.25" hidden="1">
      <c r="A47" s="9"/>
      <c r="B47" s="59"/>
      <c r="C47" s="9"/>
      <c r="D47" s="273"/>
      <c r="E47" s="61"/>
      <c r="F47" s="61"/>
      <c r="G47" s="274"/>
      <c r="H47" s="61"/>
      <c r="I47" s="57"/>
      <c r="J47" s="28"/>
      <c r="K47" s="28"/>
      <c r="L47" s="28"/>
      <c r="M47" s="28"/>
      <c r="N47" s="28"/>
      <c r="O47" s="28"/>
    </row>
    <row r="48" spans="1:10" s="8" customFormat="1" ht="11.25" hidden="1">
      <c r="A48" s="9"/>
      <c r="B48" s="59"/>
      <c r="C48" s="9"/>
      <c r="G48" s="12"/>
      <c r="J48" s="28"/>
    </row>
    <row r="49" spans="1:10" s="8" customFormat="1" ht="11.25">
      <c r="A49" s="9"/>
      <c r="B49" s="59"/>
      <c r="C49" s="9"/>
      <c r="G49" s="12"/>
      <c r="J49" s="28"/>
    </row>
    <row r="50" spans="1:10" s="8" customFormat="1" ht="11.25">
      <c r="A50" s="9"/>
      <c r="B50" s="59"/>
      <c r="C50" s="9"/>
      <c r="G50" s="12"/>
      <c r="J50" s="28"/>
    </row>
    <row r="51" spans="1:10" s="8" customFormat="1" ht="11.25">
      <c r="A51" s="9"/>
      <c r="B51" s="59"/>
      <c r="C51" s="9"/>
      <c r="G51" s="12"/>
      <c r="J51" s="28"/>
    </row>
    <row r="52" spans="1:10" s="8" customFormat="1" ht="11.25">
      <c r="A52" s="9"/>
      <c r="B52" s="59"/>
      <c r="C52" s="9"/>
      <c r="G52" s="12"/>
      <c r="J52" s="28"/>
    </row>
    <row r="53" spans="1:10" s="8" customFormat="1" ht="11.25">
      <c r="A53" s="9"/>
      <c r="B53" s="59"/>
      <c r="C53" s="9"/>
      <c r="G53" s="12"/>
      <c r="J53" s="28"/>
    </row>
    <row r="54" spans="1:10" s="8" customFormat="1" ht="11.25">
      <c r="A54" s="9"/>
      <c r="B54" s="59"/>
      <c r="C54" s="9"/>
      <c r="G54" s="12"/>
      <c r="J54" s="28"/>
    </row>
    <row r="55" spans="1:10" s="8" customFormat="1" ht="11.25">
      <c r="A55" s="9"/>
      <c r="B55" s="59"/>
      <c r="C55" s="9"/>
      <c r="G55" s="12"/>
      <c r="J55" s="28"/>
    </row>
    <row r="56" spans="1:10" s="8" customFormat="1" ht="11.25">
      <c r="A56" s="9"/>
      <c r="B56" s="59"/>
      <c r="C56" s="9"/>
      <c r="G56" s="12"/>
      <c r="J56" s="28"/>
    </row>
    <row r="57" spans="1:10" s="8" customFormat="1" ht="11.25">
      <c r="A57" s="9"/>
      <c r="B57" s="59"/>
      <c r="C57" s="9"/>
      <c r="G57" s="12"/>
      <c r="J57" s="28"/>
    </row>
    <row r="58" spans="1:10" s="8" customFormat="1" ht="11.25">
      <c r="A58" s="9"/>
      <c r="B58" s="59"/>
      <c r="C58" s="9"/>
      <c r="G58" s="12"/>
      <c r="J58" s="28"/>
    </row>
    <row r="59" spans="1:10" s="8" customFormat="1" ht="11.25">
      <c r="A59" s="9"/>
      <c r="B59" s="59"/>
      <c r="C59" s="9"/>
      <c r="G59" s="12"/>
      <c r="J59" s="28"/>
    </row>
    <row r="60" spans="1:10" s="8" customFormat="1" ht="11.25">
      <c r="A60" s="9"/>
      <c r="B60" s="59"/>
      <c r="C60" s="9"/>
      <c r="G60" s="12"/>
      <c r="J60" s="28"/>
    </row>
    <row r="61" spans="1:10" s="8" customFormat="1" ht="11.25">
      <c r="A61" s="9"/>
      <c r="B61" s="59"/>
      <c r="C61" s="9"/>
      <c r="G61" s="12"/>
      <c r="J61" s="28"/>
    </row>
    <row r="62" spans="1:10" s="8" customFormat="1" ht="11.25">
      <c r="A62" s="9"/>
      <c r="B62" s="59"/>
      <c r="C62" s="9"/>
      <c r="G62" s="12"/>
      <c r="J62" s="28"/>
    </row>
    <row r="63" spans="1:10" s="8" customFormat="1" ht="11.25">
      <c r="A63" s="9"/>
      <c r="B63" s="59"/>
      <c r="C63" s="9"/>
      <c r="G63" s="12"/>
      <c r="J63" s="28"/>
    </row>
    <row r="64" spans="1:10" s="8" customFormat="1" ht="11.25">
      <c r="A64" s="9"/>
      <c r="B64" s="59"/>
      <c r="C64" s="9"/>
      <c r="G64" s="12"/>
      <c r="J64" s="28"/>
    </row>
    <row r="65" spans="1:10" s="8" customFormat="1" ht="11.25">
      <c r="A65" s="9"/>
      <c r="B65" s="59"/>
      <c r="C65" s="9"/>
      <c r="G65" s="12"/>
      <c r="J65" s="28"/>
    </row>
    <row r="66" spans="1:10" s="8" customFormat="1" ht="11.25">
      <c r="A66" s="9"/>
      <c r="B66" s="59"/>
      <c r="C66" s="9"/>
      <c r="G66" s="12"/>
      <c r="J66" s="28"/>
    </row>
    <row r="67" spans="1:10" s="8" customFormat="1" ht="11.25">
      <c r="A67" s="9"/>
      <c r="B67" s="59"/>
      <c r="C67" s="9"/>
      <c r="G67" s="12"/>
      <c r="J67" s="28"/>
    </row>
    <row r="68" spans="1:10" s="8" customFormat="1" ht="11.25">
      <c r="A68" s="9"/>
      <c r="B68" s="59"/>
      <c r="C68" s="9"/>
      <c r="G68" s="12"/>
      <c r="J68" s="28"/>
    </row>
    <row r="69" spans="1:10" s="8" customFormat="1" ht="11.25">
      <c r="A69" s="9"/>
      <c r="B69" s="59"/>
      <c r="C69" s="9"/>
      <c r="G69" s="12"/>
      <c r="J69" s="28"/>
    </row>
    <row r="70" spans="1:10" s="8" customFormat="1" ht="11.25">
      <c r="A70" s="9"/>
      <c r="B70" s="59"/>
      <c r="C70" s="9"/>
      <c r="G70" s="12"/>
      <c r="J70" s="28"/>
    </row>
    <row r="71" spans="1:10" s="8" customFormat="1" ht="11.25">
      <c r="A71" s="9"/>
      <c r="B71" s="59"/>
      <c r="C71" s="9"/>
      <c r="G71" s="12"/>
      <c r="J71" s="28"/>
    </row>
    <row r="72" spans="1:10" s="8" customFormat="1" ht="11.25">
      <c r="A72" s="9"/>
      <c r="B72" s="59"/>
      <c r="C72" s="9"/>
      <c r="G72" s="12"/>
      <c r="J72" s="28"/>
    </row>
    <row r="73" spans="1:10" s="8" customFormat="1" ht="11.25">
      <c r="A73" s="9"/>
      <c r="B73" s="59"/>
      <c r="C73" s="9"/>
      <c r="G73" s="12"/>
      <c r="J73" s="28"/>
    </row>
    <row r="74" spans="1:10" s="8" customFormat="1" ht="11.25">
      <c r="A74" s="9"/>
      <c r="B74" s="59"/>
      <c r="C74" s="9"/>
      <c r="G74" s="12"/>
      <c r="J74" s="28"/>
    </row>
    <row r="75" spans="1:10" s="8" customFormat="1" ht="11.25">
      <c r="A75" s="9"/>
      <c r="B75" s="59"/>
      <c r="C75" s="9"/>
      <c r="G75" s="12"/>
      <c r="J75" s="28"/>
    </row>
    <row r="76" spans="1:10" s="8" customFormat="1" ht="11.25">
      <c r="A76" s="9"/>
      <c r="B76" s="59"/>
      <c r="C76" s="9"/>
      <c r="G76" s="12"/>
      <c r="J76" s="28"/>
    </row>
    <row r="77" spans="1:10" s="8" customFormat="1" ht="11.25">
      <c r="A77" s="9"/>
      <c r="B77" s="59"/>
      <c r="C77" s="9"/>
      <c r="G77" s="12"/>
      <c r="J77" s="28"/>
    </row>
    <row r="78" spans="1:10" s="8" customFormat="1" ht="11.25">
      <c r="A78" s="9"/>
      <c r="B78" s="59"/>
      <c r="C78" s="9"/>
      <c r="G78" s="12"/>
      <c r="J78" s="28"/>
    </row>
    <row r="79" spans="1:10" s="8" customFormat="1" ht="11.25">
      <c r="A79" s="9"/>
      <c r="B79" s="59"/>
      <c r="C79" s="9"/>
      <c r="G79" s="12"/>
      <c r="J79" s="28"/>
    </row>
    <row r="80" spans="1:10" s="8" customFormat="1" ht="11.25">
      <c r="A80" s="9"/>
      <c r="B80" s="59"/>
      <c r="C80" s="9"/>
      <c r="G80" s="12"/>
      <c r="J80" s="28"/>
    </row>
    <row r="81" spans="1:10" s="8" customFormat="1" ht="11.25">
      <c r="A81" s="1"/>
      <c r="B81" s="2"/>
      <c r="C81" s="1"/>
      <c r="G81" s="12"/>
      <c r="J81" s="28"/>
    </row>
    <row r="82" spans="1:10" s="8" customFormat="1" ht="11.25">
      <c r="A82" s="1"/>
      <c r="B82" s="2"/>
      <c r="C82" s="1"/>
      <c r="G82" s="12"/>
      <c r="J82" s="28"/>
    </row>
    <row r="83" spans="1:10" s="8" customFormat="1" ht="11.25">
      <c r="A83" s="1"/>
      <c r="B83" s="2"/>
      <c r="C83" s="1"/>
      <c r="G83" s="12"/>
      <c r="J83" s="28"/>
    </row>
    <row r="84" spans="1:10" s="8" customFormat="1" ht="11.25">
      <c r="A84" s="1"/>
      <c r="B84" s="2"/>
      <c r="C84" s="1"/>
      <c r="G84" s="12"/>
      <c r="J84" s="28"/>
    </row>
    <row r="85" spans="1:10" s="8" customFormat="1" ht="11.25">
      <c r="A85" s="1"/>
      <c r="B85" s="2"/>
      <c r="C85" s="1"/>
      <c r="G85" s="12"/>
      <c r="J85" s="28"/>
    </row>
    <row r="86" spans="1:7" s="8" customFormat="1" ht="11.25">
      <c r="A86" s="1"/>
      <c r="B86" s="2"/>
      <c r="C86" s="1"/>
      <c r="G86" s="12"/>
    </row>
    <row r="87" spans="1:7" s="8" customFormat="1" ht="11.25">
      <c r="A87" s="1"/>
      <c r="B87" s="2"/>
      <c r="C87" s="1"/>
      <c r="G87" s="12"/>
    </row>
    <row r="88" spans="1:7" s="8" customFormat="1" ht="11.25">
      <c r="A88" s="1"/>
      <c r="B88" s="2"/>
      <c r="C88" s="1"/>
      <c r="G88" s="12"/>
    </row>
    <row r="89" spans="1:7" s="8" customFormat="1" ht="11.25">
      <c r="A89" s="1"/>
      <c r="B89" s="2"/>
      <c r="C89" s="1"/>
      <c r="G89" s="12"/>
    </row>
    <row r="90" spans="1:7" s="8" customFormat="1" ht="11.25">
      <c r="A90" s="1"/>
      <c r="B90" s="2"/>
      <c r="C90" s="1"/>
      <c r="G90" s="12"/>
    </row>
    <row r="91" spans="1:7" s="8" customFormat="1" ht="11.25">
      <c r="A91" s="1"/>
      <c r="B91" s="2"/>
      <c r="C91" s="1"/>
      <c r="G91" s="12"/>
    </row>
    <row r="92" spans="1:7" s="8" customFormat="1" ht="11.25">
      <c r="A92" s="1"/>
      <c r="B92" s="2"/>
      <c r="C92" s="1"/>
      <c r="G92" s="12"/>
    </row>
    <row r="93" spans="1:7" s="8" customFormat="1" ht="11.25">
      <c r="A93" s="1"/>
      <c r="B93" s="2"/>
      <c r="C93" s="1"/>
      <c r="G93" s="12"/>
    </row>
    <row r="94" spans="1:7" s="8" customFormat="1" ht="11.25">
      <c r="A94" s="1"/>
      <c r="B94" s="2"/>
      <c r="C94" s="1"/>
      <c r="G94" s="12"/>
    </row>
    <row r="95" spans="1:7" s="8" customFormat="1" ht="11.25">
      <c r="A95" s="1"/>
      <c r="B95" s="2"/>
      <c r="C95" s="1"/>
      <c r="G95" s="12"/>
    </row>
    <row r="96" spans="1:7" s="8" customFormat="1" ht="11.25">
      <c r="A96" s="1"/>
      <c r="B96" s="2"/>
      <c r="C96" s="1"/>
      <c r="G96" s="12"/>
    </row>
    <row r="97" spans="1:7" s="8" customFormat="1" ht="11.25">
      <c r="A97" s="1"/>
      <c r="B97" s="2"/>
      <c r="C97" s="1"/>
      <c r="G97" s="12"/>
    </row>
    <row r="98" spans="1:7" s="8" customFormat="1" ht="11.25">
      <c r="A98" s="1"/>
      <c r="B98" s="2"/>
      <c r="C98" s="1"/>
      <c r="G98" s="12"/>
    </row>
    <row r="99" spans="1:7" s="8" customFormat="1" ht="11.25">
      <c r="A99" s="1"/>
      <c r="B99" s="2"/>
      <c r="C99" s="1"/>
      <c r="G99" s="12"/>
    </row>
    <row r="100" spans="1:7" s="8" customFormat="1" ht="11.25">
      <c r="A100" s="1"/>
      <c r="B100" s="2"/>
      <c r="C100" s="1"/>
      <c r="G100" s="12"/>
    </row>
    <row r="101" spans="1:7" s="8" customFormat="1" ht="11.25">
      <c r="A101" s="1"/>
      <c r="B101" s="2"/>
      <c r="C101" s="1"/>
      <c r="G101" s="12"/>
    </row>
    <row r="102" spans="1:7" s="8" customFormat="1" ht="11.25">
      <c r="A102" s="1"/>
      <c r="B102" s="2"/>
      <c r="C102" s="1"/>
      <c r="G102" s="12"/>
    </row>
    <row r="103" spans="1:7" s="8" customFormat="1" ht="11.25">
      <c r="A103" s="1"/>
      <c r="B103" s="2"/>
      <c r="C103" s="1"/>
      <c r="G103" s="12"/>
    </row>
    <row r="104" spans="1:7" s="8" customFormat="1" ht="11.25">
      <c r="A104" s="1"/>
      <c r="B104" s="2"/>
      <c r="C104" s="1"/>
      <c r="G104" s="12"/>
    </row>
    <row r="105" spans="1:7" s="8" customFormat="1" ht="11.25">
      <c r="A105" s="1"/>
      <c r="B105" s="2"/>
      <c r="C105" s="1"/>
      <c r="G105" s="12"/>
    </row>
    <row r="106" spans="1:7" s="8" customFormat="1" ht="11.25">
      <c r="A106" s="1"/>
      <c r="B106" s="2"/>
      <c r="C106" s="1"/>
      <c r="G106" s="12"/>
    </row>
    <row r="107" spans="1:7" s="8" customFormat="1" ht="11.25">
      <c r="A107" s="1"/>
      <c r="B107" s="2"/>
      <c r="C107" s="1"/>
      <c r="G107" s="12"/>
    </row>
    <row r="108" spans="1:7" s="8" customFormat="1" ht="11.25">
      <c r="A108" s="1"/>
      <c r="B108" s="2"/>
      <c r="C108" s="1"/>
      <c r="G108" s="12"/>
    </row>
    <row r="109" spans="1:7" s="8" customFormat="1" ht="11.25">
      <c r="A109" s="1"/>
      <c r="B109" s="2"/>
      <c r="C109" s="1"/>
      <c r="G109" s="12"/>
    </row>
    <row r="110" spans="1:7" s="8" customFormat="1" ht="11.25">
      <c r="A110" s="1"/>
      <c r="B110" s="2"/>
      <c r="C110" s="1"/>
      <c r="G110" s="12"/>
    </row>
    <row r="111" spans="1:7" s="8" customFormat="1" ht="11.25">
      <c r="A111" s="1"/>
      <c r="B111" s="2"/>
      <c r="C111" s="1"/>
      <c r="G111" s="12"/>
    </row>
    <row r="112" spans="1:7" s="8" customFormat="1" ht="11.25">
      <c r="A112" s="1"/>
      <c r="B112" s="2"/>
      <c r="C112" s="1"/>
      <c r="G112" s="12"/>
    </row>
    <row r="113" spans="1:7" s="8" customFormat="1" ht="11.25">
      <c r="A113" s="1"/>
      <c r="B113" s="2"/>
      <c r="C113" s="1"/>
      <c r="G113" s="12"/>
    </row>
    <row r="114" spans="1:7" s="8" customFormat="1" ht="11.25">
      <c r="A114" s="1"/>
      <c r="B114" s="2"/>
      <c r="C114" s="1"/>
      <c r="G114" s="12"/>
    </row>
    <row r="115" spans="1:7" s="8" customFormat="1" ht="11.25">
      <c r="A115" s="1"/>
      <c r="B115" s="2"/>
      <c r="C115" s="1"/>
      <c r="G115" s="12"/>
    </row>
    <row r="116" spans="1:7" s="8" customFormat="1" ht="11.25">
      <c r="A116" s="1"/>
      <c r="B116" s="2"/>
      <c r="C116" s="1"/>
      <c r="G116" s="12"/>
    </row>
    <row r="117" spans="1:7" s="8" customFormat="1" ht="11.25">
      <c r="A117" s="1"/>
      <c r="B117" s="2"/>
      <c r="C117" s="1"/>
      <c r="G117" s="12"/>
    </row>
    <row r="118" spans="1:7" s="8" customFormat="1" ht="11.25">
      <c r="A118" s="1"/>
      <c r="B118" s="2"/>
      <c r="C118" s="1"/>
      <c r="G118" s="12"/>
    </row>
    <row r="119" spans="1:7" s="8" customFormat="1" ht="11.25">
      <c r="A119" s="1"/>
      <c r="B119" s="2"/>
      <c r="C119" s="1"/>
      <c r="G119" s="12"/>
    </row>
    <row r="120" spans="1:7" s="8" customFormat="1" ht="11.25">
      <c r="A120" s="1"/>
      <c r="B120" s="2"/>
      <c r="C120" s="1"/>
      <c r="G120" s="12"/>
    </row>
    <row r="121" spans="1:7" s="8" customFormat="1" ht="11.25">
      <c r="A121" s="1"/>
      <c r="B121" s="2"/>
      <c r="C121" s="1"/>
      <c r="G121" s="12"/>
    </row>
    <row r="122" spans="1:7" s="8" customFormat="1" ht="11.25">
      <c r="A122" s="1"/>
      <c r="B122" s="2"/>
      <c r="C122" s="1"/>
      <c r="G122" s="12"/>
    </row>
    <row r="123" spans="1:7" s="8" customFormat="1" ht="11.25">
      <c r="A123" s="1"/>
      <c r="B123" s="2"/>
      <c r="C123" s="1"/>
      <c r="G123" s="12"/>
    </row>
    <row r="124" spans="1:7" s="8" customFormat="1" ht="11.25">
      <c r="A124" s="1"/>
      <c r="B124" s="2"/>
      <c r="C124" s="1"/>
      <c r="G124" s="12"/>
    </row>
    <row r="125" spans="1:7" s="8" customFormat="1" ht="11.25">
      <c r="A125" s="1"/>
      <c r="B125" s="2"/>
      <c r="C125" s="1"/>
      <c r="G125" s="12"/>
    </row>
    <row r="126" spans="1:7" s="8" customFormat="1" ht="11.25">
      <c r="A126" s="1"/>
      <c r="B126" s="2"/>
      <c r="C126" s="1"/>
      <c r="G126" s="12"/>
    </row>
    <row r="127" spans="1:7" s="8" customFormat="1" ht="11.25">
      <c r="A127" s="1"/>
      <c r="B127" s="2"/>
      <c r="C127" s="1"/>
      <c r="G127" s="12"/>
    </row>
    <row r="128" spans="1:7" s="8" customFormat="1" ht="11.25">
      <c r="A128" s="1"/>
      <c r="B128" s="2"/>
      <c r="C128" s="1"/>
      <c r="G128" s="12"/>
    </row>
    <row r="129" spans="1:7" s="8" customFormat="1" ht="11.25">
      <c r="A129" s="1"/>
      <c r="B129" s="2"/>
      <c r="C129" s="1"/>
      <c r="G129" s="12"/>
    </row>
    <row r="130" spans="1:7" s="8" customFormat="1" ht="11.25">
      <c r="A130" s="1"/>
      <c r="B130" s="2"/>
      <c r="C130" s="1"/>
      <c r="G130" s="12"/>
    </row>
    <row r="131" spans="1:7" s="8" customFormat="1" ht="11.25">
      <c r="A131" s="1"/>
      <c r="B131" s="2"/>
      <c r="C131" s="1"/>
      <c r="G131" s="12"/>
    </row>
    <row r="132" spans="1:7" s="8" customFormat="1" ht="11.25">
      <c r="A132" s="1"/>
      <c r="B132" s="2"/>
      <c r="C132" s="1"/>
      <c r="G132" s="12"/>
    </row>
    <row r="133" spans="1:7" s="8" customFormat="1" ht="11.25">
      <c r="A133" s="1"/>
      <c r="B133" s="2"/>
      <c r="C133" s="1"/>
      <c r="G133" s="12"/>
    </row>
    <row r="134" spans="1:7" s="8" customFormat="1" ht="11.25">
      <c r="A134" s="1"/>
      <c r="B134" s="2"/>
      <c r="C134" s="1"/>
      <c r="G134" s="12"/>
    </row>
    <row r="135" spans="1:7" s="8" customFormat="1" ht="11.25">
      <c r="A135" s="1"/>
      <c r="B135" s="2"/>
      <c r="C135" s="1"/>
      <c r="G135" s="12"/>
    </row>
    <row r="136" spans="1:7" s="8" customFormat="1" ht="11.25">
      <c r="A136" s="1"/>
      <c r="B136" s="2"/>
      <c r="C136" s="1"/>
      <c r="G136" s="12"/>
    </row>
    <row r="137" spans="1:7" s="8" customFormat="1" ht="11.25">
      <c r="A137" s="1"/>
      <c r="B137" s="2"/>
      <c r="C137" s="1"/>
      <c r="G137" s="12"/>
    </row>
    <row r="138" spans="1:7" s="8" customFormat="1" ht="11.25">
      <c r="A138" s="1"/>
      <c r="B138" s="2"/>
      <c r="C138" s="1"/>
      <c r="G138" s="12"/>
    </row>
    <row r="139" spans="1:7" s="8" customFormat="1" ht="11.25">
      <c r="A139" s="1"/>
      <c r="B139" s="2"/>
      <c r="C139" s="1"/>
      <c r="G139" s="12"/>
    </row>
    <row r="140" spans="1:7" s="8" customFormat="1" ht="11.25">
      <c r="A140" s="1"/>
      <c r="B140" s="2"/>
      <c r="C140" s="1"/>
      <c r="G140" s="12"/>
    </row>
    <row r="141" spans="1:7" s="8" customFormat="1" ht="11.25">
      <c r="A141" s="1"/>
      <c r="B141" s="2"/>
      <c r="C141" s="1"/>
      <c r="G141" s="12"/>
    </row>
    <row r="142" spans="1:7" s="8" customFormat="1" ht="11.25">
      <c r="A142" s="1"/>
      <c r="B142" s="2"/>
      <c r="C142" s="1"/>
      <c r="G142" s="12"/>
    </row>
    <row r="143" spans="1:7" s="8" customFormat="1" ht="11.25">
      <c r="A143" s="1"/>
      <c r="B143" s="2"/>
      <c r="C143" s="1"/>
      <c r="G143" s="12"/>
    </row>
    <row r="144" spans="1:7" s="8" customFormat="1" ht="11.25">
      <c r="A144" s="1"/>
      <c r="B144" s="2"/>
      <c r="C144" s="1"/>
      <c r="G144" s="12"/>
    </row>
    <row r="145" spans="1:7" s="8" customFormat="1" ht="11.25">
      <c r="A145" s="1"/>
      <c r="B145" s="2"/>
      <c r="C145" s="1"/>
      <c r="G145" s="12"/>
    </row>
    <row r="146" spans="1:7" s="8" customFormat="1" ht="11.25">
      <c r="A146" s="1"/>
      <c r="B146" s="2"/>
      <c r="C146" s="1"/>
      <c r="G146" s="12"/>
    </row>
    <row r="147" spans="1:7" s="8" customFormat="1" ht="11.25">
      <c r="A147" s="1"/>
      <c r="B147" s="2"/>
      <c r="C147" s="1"/>
      <c r="G147" s="12"/>
    </row>
    <row r="148" spans="1:7" s="8" customFormat="1" ht="11.25">
      <c r="A148" s="1"/>
      <c r="B148" s="2"/>
      <c r="C148" s="1"/>
      <c r="G148" s="12"/>
    </row>
    <row r="149" spans="1:7" s="8" customFormat="1" ht="11.25">
      <c r="A149" s="1"/>
      <c r="B149" s="2"/>
      <c r="C149" s="1"/>
      <c r="G149" s="12"/>
    </row>
  </sheetData>
  <sheetProtection/>
  <mergeCells count="14">
    <mergeCell ref="E41:E42"/>
    <mergeCell ref="E43:E46"/>
    <mergeCell ref="E15:H15"/>
    <mergeCell ref="E34:E35"/>
    <mergeCell ref="E37:F37"/>
    <mergeCell ref="E38:F38"/>
    <mergeCell ref="E39:E40"/>
    <mergeCell ref="F24:G24"/>
    <mergeCell ref="F26:G26"/>
    <mergeCell ref="F31:G31"/>
    <mergeCell ref="F32:G32"/>
    <mergeCell ref="G8:H8"/>
    <mergeCell ref="E17:F17"/>
    <mergeCell ref="E18:F18"/>
  </mergeCells>
  <dataValidations count="8">
    <dataValidation type="list" allowBlank="1" showInputMessage="1" showErrorMessage="1" promptTitle="Ввод" prompt="Необходимо выбрать значение из списка" sqref="H32">
      <formula1>"руб./Гкал,руб./Гкал/ч/мес"</formula1>
    </dataValidation>
    <dataValidation type="list" allowBlank="1" showInputMessage="1" showErrorMessage="1" promptTitle="Ввод" prompt="Необходимо выбрать значение из списка" sqref="F32:G32">
      <formula1>"Отчетность представлена без НДС,Отчетность представлена с учетом освобождения от НДС"</formula1>
    </dataValidation>
    <dataValidation type="list" allowBlank="1" showInputMessage="1" showErrorMessage="1" sqref="H29">
      <formula1>"Да,Нет"</formula1>
    </dataValidation>
    <dataValidation type="list" allowBlank="1" showInputMessage="1" showErrorMessage="1" sqref="H22">
      <formula1>"ПЛАН,ФАКТ"</formula1>
    </dataValidation>
    <dataValidation type="list" allowBlank="1" showInputMessage="1" showErrorMessage="1" sqref="H20">
      <formula1>"I квартал,II квартал,III квартал,IV квартал,Год"</formula1>
    </dataValidation>
    <dataValidation type="textLength" allowBlank="1" showInputMessage="1" showErrorMessage="1" promptTitle="Ввод" prompt="10-12 символов" sqref="F28">
      <formula1>10</formula1>
      <formula2>12</formula2>
    </dataValidation>
    <dataValidation type="textLength" operator="equal" allowBlank="1" showInputMessage="1" showErrorMessage="1" promptTitle="Ввод" prompt="9 символов" sqref="F29">
      <formula1>9</formula1>
    </dataValidation>
    <dataValidation type="textLength" allowBlank="1" showInputMessage="1" showErrorMessage="1" promptTitle="Ввод" prompt="7-8 символов" sqref="G35">
      <formula1>7</formula1>
      <formula2>8</formula2>
    </dataValidation>
  </dataValidations>
  <printOptions/>
  <pageMargins left="0.5118110236220472" right="0.1968503937007874" top="0.984251968503937" bottom="0.984251968503937" header="0.5118110236220472" footer="0.5118110236220472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7:AM41"/>
  <sheetViews>
    <sheetView zoomScalePageLayoutView="0" workbookViewId="0" topLeftCell="C7">
      <selection activeCell="G37" sqref="G22:G37"/>
    </sheetView>
  </sheetViews>
  <sheetFormatPr defaultColWidth="9.00390625" defaultRowHeight="12.75"/>
  <cols>
    <col min="1" max="2" width="9.125" style="276" hidden="1" customWidth="1"/>
    <col min="3" max="3" width="2.75390625" style="276" customWidth="1"/>
    <col min="4" max="4" width="24.125" style="276" hidden="1" customWidth="1"/>
    <col min="5" max="5" width="6.875" style="276" customWidth="1"/>
    <col min="6" max="6" width="29.00390625" style="276" customWidth="1"/>
    <col min="7" max="7" width="21.00390625" style="276" customWidth="1"/>
    <col min="8" max="8" width="19.875" style="276" customWidth="1"/>
    <col min="9" max="10" width="20.75390625" style="276" hidden="1" customWidth="1"/>
    <col min="11" max="11" width="18.875" style="276" customWidth="1"/>
    <col min="12" max="13" width="25.125" style="276" hidden="1" customWidth="1"/>
    <col min="14" max="14" width="19.875" style="276" customWidth="1"/>
    <col min="15" max="16" width="24.25390625" style="276" hidden="1" customWidth="1"/>
    <col min="17" max="17" width="17.25390625" style="276" customWidth="1"/>
    <col min="18" max="18" width="23.25390625" style="276" hidden="1" customWidth="1"/>
    <col min="19" max="19" width="23.75390625" style="276" hidden="1" customWidth="1"/>
    <col min="20" max="20" width="14.375" style="276" customWidth="1"/>
    <col min="21" max="21" width="17.875" style="276" customWidth="1"/>
    <col min="22" max="22" width="20.125" style="276" customWidth="1"/>
    <col min="23" max="23" width="32.875" style="276" customWidth="1"/>
    <col min="24" max="24" width="20.375" style="276" customWidth="1"/>
    <col min="25" max="25" width="3.125" style="276" customWidth="1"/>
    <col min="26" max="16384" width="9.125" style="276" customWidth="1"/>
  </cols>
  <sheetData>
    <row r="1" ht="15" hidden="1"/>
    <row r="2" ht="15" hidden="1"/>
    <row r="3" ht="15" hidden="1"/>
    <row r="4" ht="15" hidden="1"/>
    <row r="5" ht="15" hidden="1"/>
    <row r="6" ht="15" hidden="1"/>
    <row r="7" spans="5:39" s="277" customFormat="1" ht="15">
      <c r="E7" s="278"/>
      <c r="F7" s="278"/>
      <c r="G7" s="278"/>
      <c r="H7" s="278"/>
      <c r="I7" s="278"/>
      <c r="J7" s="278"/>
      <c r="K7" s="278"/>
      <c r="L7" s="278"/>
      <c r="M7" s="278"/>
      <c r="N7" s="278"/>
      <c r="O7" s="278"/>
      <c r="P7" s="278"/>
      <c r="Q7" s="278"/>
      <c r="R7" s="278"/>
      <c r="S7" s="278"/>
      <c r="T7" s="278"/>
      <c r="U7" s="278"/>
      <c r="V7" s="278"/>
      <c r="W7" s="278"/>
      <c r="X7" s="278"/>
      <c r="Y7" s="278"/>
      <c r="Z7" s="278"/>
      <c r="AA7" s="278"/>
      <c r="AB7" s="278"/>
      <c r="AC7" s="278"/>
      <c r="AD7" s="278"/>
      <c r="AE7" s="278"/>
      <c r="AF7" s="278"/>
      <c r="AG7" s="278"/>
      <c r="AH7" s="278"/>
      <c r="AI7" s="278"/>
      <c r="AJ7" s="278"/>
      <c r="AK7" s="278"/>
      <c r="AL7" s="278"/>
      <c r="AM7" s="278"/>
    </row>
    <row r="8" spans="4:39" s="277" customFormat="1" ht="15">
      <c r="D8" s="279"/>
      <c r="E8" s="278"/>
      <c r="F8" s="278"/>
      <c r="G8" s="278"/>
      <c r="H8" s="278"/>
      <c r="I8" s="278"/>
      <c r="J8" s="278"/>
      <c r="K8" s="278"/>
      <c r="L8" s="278"/>
      <c r="M8" s="278"/>
      <c r="N8" s="278"/>
      <c r="O8" s="278"/>
      <c r="P8" s="278"/>
      <c r="Q8" s="278"/>
      <c r="R8" s="278"/>
      <c r="S8" s="278"/>
      <c r="T8" s="278"/>
      <c r="U8" s="278"/>
      <c r="V8" s="278"/>
      <c r="W8" s="278"/>
      <c r="X8" s="278"/>
      <c r="Y8" s="278"/>
      <c r="Z8" s="278"/>
      <c r="AA8" s="278"/>
      <c r="AB8" s="278"/>
      <c r="AC8" s="278"/>
      <c r="AD8" s="278"/>
      <c r="AE8" s="278"/>
      <c r="AF8" s="278"/>
      <c r="AG8" s="278"/>
      <c r="AH8" s="278"/>
      <c r="AI8" s="278"/>
      <c r="AJ8" s="278"/>
      <c r="AK8" s="278"/>
      <c r="AL8" s="278"/>
      <c r="AM8" s="278"/>
    </row>
    <row r="9" spans="4:39" s="277" customFormat="1" ht="15">
      <c r="D9" s="280"/>
      <c r="E9" s="278"/>
      <c r="F9" s="278"/>
      <c r="G9" s="278"/>
      <c r="H9" s="278"/>
      <c r="I9" s="278"/>
      <c r="J9" s="278"/>
      <c r="K9" s="278"/>
      <c r="L9" s="278"/>
      <c r="M9" s="278"/>
      <c r="N9" s="278"/>
      <c r="O9" s="278"/>
      <c r="P9" s="278"/>
      <c r="Q9" s="278"/>
      <c r="R9" s="278"/>
      <c r="S9" s="278"/>
      <c r="T9" s="278"/>
      <c r="U9" s="278"/>
      <c r="V9" s="278"/>
      <c r="W9" s="281" t="s">
        <v>98</v>
      </c>
      <c r="X9" s="278"/>
      <c r="Y9" s="278"/>
      <c r="Z9" s="278"/>
      <c r="AA9" s="278"/>
      <c r="AB9" s="278"/>
      <c r="AC9" s="278"/>
      <c r="AD9" s="278"/>
      <c r="AE9" s="278"/>
      <c r="AF9" s="278"/>
      <c r="AG9" s="278"/>
      <c r="AH9" s="278"/>
      <c r="AI9" s="278"/>
      <c r="AJ9" s="278"/>
      <c r="AK9" s="278"/>
      <c r="AL9" s="278"/>
      <c r="AM9" s="278"/>
    </row>
    <row r="10" spans="4:39" s="277" customFormat="1" ht="30">
      <c r="D10" s="280"/>
      <c r="E10" s="278"/>
      <c r="F10" s="278"/>
      <c r="G10" s="278"/>
      <c r="H10" s="278"/>
      <c r="I10" s="278"/>
      <c r="J10" s="278"/>
      <c r="K10" s="278"/>
      <c r="L10" s="278"/>
      <c r="M10" s="278"/>
      <c r="N10" s="278"/>
      <c r="O10" s="278"/>
      <c r="P10" s="278"/>
      <c r="Q10" s="278"/>
      <c r="R10" s="278"/>
      <c r="S10" s="278"/>
      <c r="T10" s="278"/>
      <c r="U10" s="278"/>
      <c r="V10" s="278"/>
      <c r="W10" s="281" t="s">
        <v>52</v>
      </c>
      <c r="X10" s="278"/>
      <c r="Y10" s="278"/>
      <c r="Z10" s="278"/>
      <c r="AA10" s="278"/>
      <c r="AB10" s="278"/>
      <c r="AC10" s="278"/>
      <c r="AD10" s="278"/>
      <c r="AE10" s="278"/>
      <c r="AF10" s="278"/>
      <c r="AG10" s="278"/>
      <c r="AH10" s="278"/>
      <c r="AI10" s="278"/>
      <c r="AJ10" s="278"/>
      <c r="AK10" s="278"/>
      <c r="AL10" s="278"/>
      <c r="AM10" s="278"/>
    </row>
    <row r="11" spans="4:39" s="277" customFormat="1" ht="15" customHeight="1">
      <c r="D11" s="280"/>
      <c r="E11" s="278"/>
      <c r="F11" s="278"/>
      <c r="G11" s="278"/>
      <c r="H11" s="278"/>
      <c r="I11" s="278"/>
      <c r="J11" s="278"/>
      <c r="K11" s="278"/>
      <c r="L11" s="278"/>
      <c r="M11" s="278"/>
      <c r="N11" s="278"/>
      <c r="O11" s="278"/>
      <c r="P11" s="278"/>
      <c r="Q11" s="278"/>
      <c r="R11" s="278"/>
      <c r="S11" s="278"/>
      <c r="T11" s="278"/>
      <c r="U11" s="278"/>
      <c r="V11" s="278"/>
      <c r="W11" s="281" t="s">
        <v>53</v>
      </c>
      <c r="X11" s="278"/>
      <c r="Y11" s="278"/>
      <c r="Z11" s="278"/>
      <c r="AA11" s="278"/>
      <c r="AB11" s="278"/>
      <c r="AC11" s="278"/>
      <c r="AD11" s="278"/>
      <c r="AE11" s="278"/>
      <c r="AF11" s="278"/>
      <c r="AG11" s="278"/>
      <c r="AH11" s="278"/>
      <c r="AI11" s="278"/>
      <c r="AJ11" s="278"/>
      <c r="AK11" s="278"/>
      <c r="AL11" s="278"/>
      <c r="AM11" s="278"/>
    </row>
    <row r="12" spans="4:39" s="277" customFormat="1" ht="15">
      <c r="D12" s="280"/>
      <c r="E12" s="278"/>
      <c r="F12" s="278"/>
      <c r="G12" s="278"/>
      <c r="H12" s="278"/>
      <c r="I12" s="278"/>
      <c r="J12" s="278"/>
      <c r="K12" s="278"/>
      <c r="L12" s="278"/>
      <c r="M12" s="278"/>
      <c r="N12" s="278"/>
      <c r="O12" s="278"/>
      <c r="P12" s="278"/>
      <c r="Q12" s="278"/>
      <c r="R12" s="278"/>
      <c r="S12" s="278"/>
      <c r="T12" s="278"/>
      <c r="U12" s="278"/>
      <c r="V12" s="278"/>
      <c r="W12" s="281" t="s">
        <v>54</v>
      </c>
      <c r="X12" s="278"/>
      <c r="Y12" s="278"/>
      <c r="Z12" s="278"/>
      <c r="AA12" s="278"/>
      <c r="AB12" s="278"/>
      <c r="AC12" s="278"/>
      <c r="AD12" s="278"/>
      <c r="AE12" s="278"/>
      <c r="AF12" s="278"/>
      <c r="AG12" s="278"/>
      <c r="AH12" s="278"/>
      <c r="AI12" s="278"/>
      <c r="AJ12" s="278"/>
      <c r="AK12" s="278"/>
      <c r="AL12" s="278"/>
      <c r="AM12" s="278"/>
    </row>
    <row r="13" spans="4:39" s="277" customFormat="1" ht="15">
      <c r="D13" s="280"/>
      <c r="E13" s="278"/>
      <c r="F13" s="278"/>
      <c r="G13" s="278"/>
      <c r="H13" s="278"/>
      <c r="I13" s="278"/>
      <c r="J13" s="278"/>
      <c r="K13" s="278"/>
      <c r="L13" s="278"/>
      <c r="M13" s="278"/>
      <c r="N13" s="278"/>
      <c r="O13" s="278"/>
      <c r="P13" s="278"/>
      <c r="Q13" s="278"/>
      <c r="R13" s="278"/>
      <c r="S13" s="278"/>
      <c r="T13" s="278"/>
      <c r="U13" s="278"/>
      <c r="V13" s="278"/>
      <c r="W13" s="281"/>
      <c r="X13" s="278"/>
      <c r="Y13" s="278"/>
      <c r="Z13" s="278"/>
      <c r="AA13" s="278"/>
      <c r="AB13" s="278"/>
      <c r="AC13" s="278"/>
      <c r="AD13" s="278"/>
      <c r="AE13" s="278"/>
      <c r="AF13" s="278"/>
      <c r="AG13" s="278"/>
      <c r="AH13" s="278"/>
      <c r="AI13" s="278"/>
      <c r="AJ13" s="278"/>
      <c r="AK13" s="278"/>
      <c r="AL13" s="278"/>
      <c r="AM13" s="278"/>
    </row>
    <row r="14" spans="4:39" s="277" customFormat="1" ht="15">
      <c r="D14" s="280"/>
      <c r="E14" s="278"/>
      <c r="F14" s="278"/>
      <c r="G14" s="278"/>
      <c r="H14" s="278"/>
      <c r="I14" s="278"/>
      <c r="J14" s="278"/>
      <c r="K14" s="278"/>
      <c r="L14" s="278"/>
      <c r="M14" s="278"/>
      <c r="N14" s="278"/>
      <c r="O14" s="278"/>
      <c r="P14" s="278"/>
      <c r="Q14" s="278"/>
      <c r="R14" s="278"/>
      <c r="S14" s="278"/>
      <c r="T14" s="278"/>
      <c r="U14" s="278"/>
      <c r="V14" s="278"/>
      <c r="W14" s="278"/>
      <c r="X14" s="278"/>
      <c r="Y14" s="278"/>
      <c r="Z14" s="278"/>
      <c r="AA14" s="278"/>
      <c r="AB14" s="278"/>
      <c r="AC14" s="278"/>
      <c r="AD14" s="278"/>
      <c r="AE14" s="278"/>
      <c r="AF14" s="278"/>
      <c r="AG14" s="278"/>
      <c r="AH14" s="278"/>
      <c r="AI14" s="278"/>
      <c r="AJ14" s="278"/>
      <c r="AK14" s="278"/>
      <c r="AL14" s="278"/>
      <c r="AM14" s="278"/>
    </row>
    <row r="15" spans="4:36" s="277" customFormat="1" ht="12.75" customHeight="1">
      <c r="D15" s="280"/>
      <c r="E15" s="282"/>
      <c r="F15" s="283"/>
      <c r="G15" s="283"/>
      <c r="H15" s="283"/>
      <c r="I15" s="283"/>
      <c r="J15" s="283"/>
      <c r="K15" s="283"/>
      <c r="L15" s="283"/>
      <c r="M15" s="283"/>
      <c r="N15" s="283"/>
      <c r="O15" s="282"/>
      <c r="P15" s="284"/>
      <c r="Q15" s="282"/>
      <c r="R15" s="282"/>
      <c r="S15" s="282"/>
      <c r="T15" s="282"/>
      <c r="U15" s="282"/>
      <c r="V15" s="282"/>
      <c r="W15" s="282"/>
      <c r="X15" s="282"/>
      <c r="Y15" s="285"/>
      <c r="Z15" s="285"/>
      <c r="AA15" s="286"/>
      <c r="AB15" s="286"/>
      <c r="AC15" s="286"/>
      <c r="AD15" s="286"/>
      <c r="AE15" s="286"/>
      <c r="AF15" s="286"/>
      <c r="AG15" s="286"/>
      <c r="AH15" s="286"/>
      <c r="AI15" s="286"/>
      <c r="AJ15" s="286"/>
    </row>
    <row r="16" spans="3:32" s="277" customFormat="1" ht="30.75" customHeight="1">
      <c r="C16" s="287"/>
      <c r="D16" s="288"/>
      <c r="E16" s="378" t="s">
        <v>100</v>
      </c>
      <c r="F16" s="378"/>
      <c r="G16" s="378"/>
      <c r="H16" s="378"/>
      <c r="I16" s="378"/>
      <c r="J16" s="378"/>
      <c r="K16" s="378"/>
      <c r="L16" s="378"/>
      <c r="M16" s="378"/>
      <c r="N16" s="378"/>
      <c r="O16" s="378"/>
      <c r="P16" s="378"/>
      <c r="Q16" s="378"/>
      <c r="R16" s="378"/>
      <c r="S16" s="378"/>
      <c r="T16" s="378"/>
      <c r="U16" s="378"/>
      <c r="V16" s="378"/>
      <c r="W16" s="378"/>
      <c r="X16" s="378"/>
      <c r="Y16" s="289"/>
      <c r="Z16" s="289"/>
      <c r="AA16" s="290"/>
      <c r="AB16" s="290"/>
      <c r="AC16" s="290"/>
      <c r="AD16" s="290"/>
      <c r="AE16" s="290"/>
      <c r="AF16" s="290"/>
    </row>
    <row r="17" spans="3:32" s="277" customFormat="1" ht="12.75" customHeight="1" thickBot="1">
      <c r="C17" s="287"/>
      <c r="D17" s="288"/>
      <c r="E17" s="282"/>
      <c r="F17" s="282"/>
      <c r="G17" s="282"/>
      <c r="H17" s="282"/>
      <c r="I17" s="282"/>
      <c r="J17" s="282"/>
      <c r="K17" s="282"/>
      <c r="L17" s="282"/>
      <c r="M17" s="282"/>
      <c r="N17" s="282"/>
      <c r="O17" s="291"/>
      <c r="P17" s="284"/>
      <c r="Q17" s="282"/>
      <c r="R17" s="282"/>
      <c r="S17" s="282"/>
      <c r="T17" s="282"/>
      <c r="U17" s="282"/>
      <c r="V17" s="282"/>
      <c r="W17" s="282"/>
      <c r="X17" s="282"/>
      <c r="Y17" s="289"/>
      <c r="Z17" s="289"/>
      <c r="AA17" s="290"/>
      <c r="AB17" s="290"/>
      <c r="AC17" s="290"/>
      <c r="AD17" s="290"/>
      <c r="AE17" s="290"/>
      <c r="AF17" s="290"/>
    </row>
    <row r="18" spans="1:33" s="277" customFormat="1" ht="45.75" customHeight="1">
      <c r="A18" s="292"/>
      <c r="B18" s="292"/>
      <c r="C18" s="292"/>
      <c r="D18" s="293"/>
      <c r="E18" s="379" t="s">
        <v>56</v>
      </c>
      <c r="F18" s="382" t="s">
        <v>57</v>
      </c>
      <c r="G18" s="383"/>
      <c r="H18" s="386" t="s">
        <v>58</v>
      </c>
      <c r="I18" s="387"/>
      <c r="J18" s="388"/>
      <c r="K18" s="389" t="s">
        <v>59</v>
      </c>
      <c r="L18" s="389"/>
      <c r="M18" s="389"/>
      <c r="N18" s="389" t="s">
        <v>60</v>
      </c>
      <c r="O18" s="389"/>
      <c r="P18" s="389"/>
      <c r="Q18" s="386" t="s">
        <v>61</v>
      </c>
      <c r="R18" s="390"/>
      <c r="S18" s="391"/>
      <c r="T18" s="392" t="s">
        <v>62</v>
      </c>
      <c r="U18" s="392" t="s">
        <v>63</v>
      </c>
      <c r="V18" s="392" t="s">
        <v>64</v>
      </c>
      <c r="W18" s="392" t="s">
        <v>65</v>
      </c>
      <c r="X18" s="395" t="s">
        <v>66</v>
      </c>
      <c r="Y18" s="282"/>
      <c r="Z18" s="289"/>
      <c r="AA18" s="290"/>
      <c r="AB18" s="290"/>
      <c r="AC18" s="290"/>
      <c r="AD18" s="290"/>
      <c r="AE18" s="290"/>
      <c r="AF18" s="290"/>
      <c r="AG18" s="290"/>
    </row>
    <row r="19" spans="1:33" s="277" customFormat="1" ht="12.75" customHeight="1">
      <c r="A19" s="292"/>
      <c r="B19" s="292"/>
      <c r="C19" s="292"/>
      <c r="D19" s="293"/>
      <c r="E19" s="380"/>
      <c r="F19" s="384"/>
      <c r="G19" s="385"/>
      <c r="H19" s="398" t="s">
        <v>67</v>
      </c>
      <c r="I19" s="398" t="s">
        <v>68</v>
      </c>
      <c r="J19" s="398"/>
      <c r="K19" s="398" t="s">
        <v>67</v>
      </c>
      <c r="L19" s="398" t="s">
        <v>68</v>
      </c>
      <c r="M19" s="398"/>
      <c r="N19" s="398" t="s">
        <v>67</v>
      </c>
      <c r="O19" s="398" t="s">
        <v>68</v>
      </c>
      <c r="P19" s="398"/>
      <c r="Q19" s="398" t="s">
        <v>67</v>
      </c>
      <c r="R19" s="398" t="s">
        <v>68</v>
      </c>
      <c r="S19" s="400"/>
      <c r="T19" s="393"/>
      <c r="U19" s="393"/>
      <c r="V19" s="393"/>
      <c r="W19" s="393"/>
      <c r="X19" s="396"/>
      <c r="Y19" s="282"/>
      <c r="Z19" s="289"/>
      <c r="AA19" s="290"/>
      <c r="AB19" s="290"/>
      <c r="AC19" s="290"/>
      <c r="AD19" s="290"/>
      <c r="AE19" s="290"/>
      <c r="AF19" s="290"/>
      <c r="AG19" s="290"/>
    </row>
    <row r="20" spans="1:33" s="277" customFormat="1" ht="60.75" thickBot="1">
      <c r="A20" s="292"/>
      <c r="B20" s="292"/>
      <c r="C20" s="292"/>
      <c r="D20" s="293"/>
      <c r="E20" s="381"/>
      <c r="F20" s="384"/>
      <c r="G20" s="385"/>
      <c r="H20" s="399"/>
      <c r="I20" s="294" t="s">
        <v>69</v>
      </c>
      <c r="J20" s="295" t="s">
        <v>70</v>
      </c>
      <c r="K20" s="399"/>
      <c r="L20" s="294" t="s">
        <v>69</v>
      </c>
      <c r="M20" s="295" t="s">
        <v>70</v>
      </c>
      <c r="N20" s="399"/>
      <c r="O20" s="294" t="s">
        <v>69</v>
      </c>
      <c r="P20" s="295" t="s">
        <v>70</v>
      </c>
      <c r="Q20" s="399"/>
      <c r="R20" s="294" t="s">
        <v>69</v>
      </c>
      <c r="S20" s="295" t="s">
        <v>70</v>
      </c>
      <c r="T20" s="394"/>
      <c r="U20" s="394"/>
      <c r="V20" s="394"/>
      <c r="W20" s="394"/>
      <c r="X20" s="397"/>
      <c r="Y20" s="282"/>
      <c r="Z20" s="289"/>
      <c r="AA20" s="290"/>
      <c r="AB20" s="290"/>
      <c r="AC20" s="290"/>
      <c r="AD20" s="290"/>
      <c r="AE20" s="290"/>
      <c r="AF20" s="290"/>
      <c r="AG20" s="290"/>
    </row>
    <row r="21" spans="1:33" s="277" customFormat="1" ht="15.75" customHeight="1" thickBot="1">
      <c r="A21" s="292"/>
      <c r="B21" s="292"/>
      <c r="C21" s="292"/>
      <c r="D21" s="293"/>
      <c r="E21" s="296">
        <v>1</v>
      </c>
      <c r="F21" s="401">
        <v>2</v>
      </c>
      <c r="G21" s="402"/>
      <c r="H21" s="297">
        <v>3</v>
      </c>
      <c r="I21" s="297">
        <v>4</v>
      </c>
      <c r="J21" s="297">
        <v>5</v>
      </c>
      <c r="K21" s="297">
        <v>4</v>
      </c>
      <c r="L21" s="297">
        <v>7</v>
      </c>
      <c r="M21" s="297">
        <v>8</v>
      </c>
      <c r="N21" s="297">
        <v>5</v>
      </c>
      <c r="O21" s="297">
        <v>10</v>
      </c>
      <c r="P21" s="297">
        <v>11</v>
      </c>
      <c r="Q21" s="297">
        <v>6</v>
      </c>
      <c r="R21" s="297">
        <v>13</v>
      </c>
      <c r="S21" s="297">
        <v>14</v>
      </c>
      <c r="T21" s="297">
        <v>7</v>
      </c>
      <c r="U21" s="297">
        <v>8</v>
      </c>
      <c r="V21" s="297">
        <v>9</v>
      </c>
      <c r="W21" s="297">
        <v>10</v>
      </c>
      <c r="X21" s="298">
        <v>11</v>
      </c>
      <c r="Y21" s="282"/>
      <c r="Z21" s="289"/>
      <c r="AA21" s="290"/>
      <c r="AB21" s="290"/>
      <c r="AC21" s="290"/>
      <c r="AD21" s="290"/>
      <c r="AE21" s="290"/>
      <c r="AF21" s="290"/>
      <c r="AG21" s="290"/>
    </row>
    <row r="22" spans="1:33" s="277" customFormat="1" ht="39" customHeight="1">
      <c r="A22" s="292"/>
      <c r="B22" s="292"/>
      <c r="C22" s="292"/>
      <c r="D22" s="293"/>
      <c r="E22" s="299" t="s">
        <v>71</v>
      </c>
      <c r="F22" s="403" t="s">
        <v>72</v>
      </c>
      <c r="G22" s="300" t="s">
        <v>73</v>
      </c>
      <c r="H22" s="301"/>
      <c r="I22" s="301"/>
      <c r="J22" s="301"/>
      <c r="K22" s="322">
        <f>Q22</f>
        <v>1975.12</v>
      </c>
      <c r="L22" s="322"/>
      <c r="M22" s="322"/>
      <c r="N22" s="322">
        <v>2330.64</v>
      </c>
      <c r="O22" s="301"/>
      <c r="P22" s="301"/>
      <c r="Q22" s="322">
        <v>1975.12</v>
      </c>
      <c r="R22" s="301"/>
      <c r="S22" s="302"/>
      <c r="T22" s="303">
        <v>41205</v>
      </c>
      <c r="U22" s="324">
        <v>41455</v>
      </c>
      <c r="V22" s="304" t="s">
        <v>325</v>
      </c>
      <c r="W22" s="305" t="s">
        <v>326</v>
      </c>
      <c r="X22" s="306" t="s">
        <v>327</v>
      </c>
      <c r="Y22" s="282"/>
      <c r="Z22" s="289"/>
      <c r="AA22" s="290"/>
      <c r="AB22" s="290"/>
      <c r="AC22" s="290"/>
      <c r="AD22" s="290"/>
      <c r="AE22" s="290"/>
      <c r="AF22" s="290"/>
      <c r="AG22" s="290"/>
    </row>
    <row r="23" spans="1:33" s="277" customFormat="1" ht="39" customHeight="1">
      <c r="A23" s="292"/>
      <c r="B23" s="292"/>
      <c r="C23" s="292"/>
      <c r="D23" s="293"/>
      <c r="E23" s="307" t="s">
        <v>74</v>
      </c>
      <c r="F23" s="404"/>
      <c r="G23" s="300" t="s">
        <v>75</v>
      </c>
      <c r="H23" s="301"/>
      <c r="I23" s="301"/>
      <c r="J23" s="301"/>
      <c r="K23" s="301"/>
      <c r="L23" s="301"/>
      <c r="M23" s="301"/>
      <c r="N23" s="301"/>
      <c r="O23" s="301"/>
      <c r="P23" s="301"/>
      <c r="Q23" s="301"/>
      <c r="R23" s="301"/>
      <c r="S23" s="302"/>
      <c r="T23" s="303"/>
      <c r="U23" s="303"/>
      <c r="V23" s="304"/>
      <c r="W23" s="305"/>
      <c r="X23" s="306"/>
      <c r="Y23" s="282"/>
      <c r="Z23" s="289"/>
      <c r="AA23" s="290"/>
      <c r="AB23" s="290"/>
      <c r="AC23" s="290"/>
      <c r="AD23" s="290"/>
      <c r="AE23" s="290"/>
      <c r="AF23" s="290"/>
      <c r="AG23" s="290"/>
    </row>
    <row r="24" spans="1:33" s="277" customFormat="1" ht="35.25" customHeight="1">
      <c r="A24" s="292"/>
      <c r="B24" s="292"/>
      <c r="C24" s="292"/>
      <c r="D24" s="293"/>
      <c r="E24" s="307" t="s">
        <v>76</v>
      </c>
      <c r="F24" s="405" t="s">
        <v>77</v>
      </c>
      <c r="G24" s="300" t="s">
        <v>73</v>
      </c>
      <c r="H24" s="308"/>
      <c r="I24" s="308"/>
      <c r="J24" s="308"/>
      <c r="K24" s="323">
        <f>K22</f>
        <v>1975.12</v>
      </c>
      <c r="L24" s="323">
        <f aca="true" t="shared" si="0" ref="L24:Q24">L22</f>
        <v>0</v>
      </c>
      <c r="M24" s="323">
        <f t="shared" si="0"/>
        <v>0</v>
      </c>
      <c r="N24" s="323">
        <f t="shared" si="0"/>
        <v>2330.64</v>
      </c>
      <c r="O24" s="323">
        <f t="shared" si="0"/>
        <v>0</v>
      </c>
      <c r="P24" s="323">
        <f t="shared" si="0"/>
        <v>0</v>
      </c>
      <c r="Q24" s="323">
        <f t="shared" si="0"/>
        <v>1975.12</v>
      </c>
      <c r="R24" s="308"/>
      <c r="S24" s="309"/>
      <c r="T24" s="303">
        <v>41205</v>
      </c>
      <c r="U24" s="324">
        <v>41455</v>
      </c>
      <c r="V24" s="304" t="s">
        <v>325</v>
      </c>
      <c r="W24" s="325" t="s">
        <v>326</v>
      </c>
      <c r="X24" s="326" t="s">
        <v>327</v>
      </c>
      <c r="Y24" s="282"/>
      <c r="Z24" s="289"/>
      <c r="AA24" s="290"/>
      <c r="AB24" s="290"/>
      <c r="AC24" s="290"/>
      <c r="AD24" s="290"/>
      <c r="AE24" s="290"/>
      <c r="AF24" s="290"/>
      <c r="AG24" s="290"/>
    </row>
    <row r="25" spans="1:33" s="277" customFormat="1" ht="36.75" customHeight="1">
      <c r="A25" s="292"/>
      <c r="B25" s="292"/>
      <c r="C25" s="292"/>
      <c r="D25" s="293"/>
      <c r="E25" s="307" t="s">
        <v>78</v>
      </c>
      <c r="F25" s="405"/>
      <c r="G25" s="300" t="s">
        <v>75</v>
      </c>
      <c r="H25" s="308"/>
      <c r="I25" s="308"/>
      <c r="J25" s="308"/>
      <c r="K25" s="308"/>
      <c r="L25" s="308"/>
      <c r="M25" s="308"/>
      <c r="N25" s="308"/>
      <c r="O25" s="308"/>
      <c r="P25" s="308"/>
      <c r="Q25" s="308"/>
      <c r="R25" s="308"/>
      <c r="S25" s="309"/>
      <c r="T25" s="310"/>
      <c r="U25" s="310"/>
      <c r="V25" s="311"/>
      <c r="W25" s="312"/>
      <c r="X25" s="313"/>
      <c r="Y25" s="282"/>
      <c r="Z25" s="289"/>
      <c r="AA25" s="290"/>
      <c r="AB25" s="290"/>
      <c r="AC25" s="290"/>
      <c r="AD25" s="290"/>
      <c r="AE25" s="290"/>
      <c r="AF25" s="290"/>
      <c r="AG25" s="290"/>
    </row>
    <row r="26" spans="1:33" s="277" customFormat="1" ht="39" customHeight="1">
      <c r="A26" s="292"/>
      <c r="B26" s="292"/>
      <c r="C26" s="292"/>
      <c r="D26" s="293"/>
      <c r="E26" s="307" t="s">
        <v>79</v>
      </c>
      <c r="F26" s="405" t="s">
        <v>80</v>
      </c>
      <c r="G26" s="300" t="s">
        <v>73</v>
      </c>
      <c r="H26" s="308"/>
      <c r="I26" s="308"/>
      <c r="J26" s="308"/>
      <c r="K26" s="308"/>
      <c r="L26" s="308"/>
      <c r="M26" s="308"/>
      <c r="N26" s="308"/>
      <c r="O26" s="308"/>
      <c r="P26" s="308"/>
      <c r="Q26" s="308"/>
      <c r="R26" s="308"/>
      <c r="S26" s="309"/>
      <c r="T26" s="310"/>
      <c r="U26" s="310"/>
      <c r="V26" s="311"/>
      <c r="W26" s="312"/>
      <c r="X26" s="313"/>
      <c r="Y26" s="282"/>
      <c r="Z26" s="289"/>
      <c r="AA26" s="290"/>
      <c r="AB26" s="290"/>
      <c r="AC26" s="290"/>
      <c r="AD26" s="290"/>
      <c r="AE26" s="290"/>
      <c r="AF26" s="290"/>
      <c r="AG26" s="290"/>
    </row>
    <row r="27" spans="1:33" s="277" customFormat="1" ht="39" customHeight="1">
      <c r="A27" s="292"/>
      <c r="B27" s="292"/>
      <c r="C27" s="292"/>
      <c r="D27" s="293"/>
      <c r="E27" s="307" t="s">
        <v>81</v>
      </c>
      <c r="F27" s="405"/>
      <c r="G27" s="300" t="s">
        <v>75</v>
      </c>
      <c r="H27" s="308"/>
      <c r="I27" s="308"/>
      <c r="J27" s="308"/>
      <c r="K27" s="308"/>
      <c r="L27" s="308"/>
      <c r="M27" s="308"/>
      <c r="N27" s="308"/>
      <c r="O27" s="308"/>
      <c r="P27" s="308"/>
      <c r="Q27" s="308"/>
      <c r="R27" s="308"/>
      <c r="S27" s="309"/>
      <c r="T27" s="310"/>
      <c r="U27" s="310"/>
      <c r="V27" s="311"/>
      <c r="W27" s="312"/>
      <c r="X27" s="313"/>
      <c r="Y27" s="282"/>
      <c r="Z27" s="289"/>
      <c r="AA27" s="290"/>
      <c r="AB27" s="290"/>
      <c r="AC27" s="290"/>
      <c r="AD27" s="290"/>
      <c r="AE27" s="290"/>
      <c r="AF27" s="290"/>
      <c r="AG27" s="290"/>
    </row>
    <row r="28" spans="1:33" s="277" customFormat="1" ht="39" customHeight="1">
      <c r="A28" s="292"/>
      <c r="B28" s="292"/>
      <c r="C28" s="292"/>
      <c r="D28" s="293"/>
      <c r="E28" s="307" t="s">
        <v>82</v>
      </c>
      <c r="F28" s="406" t="s">
        <v>309</v>
      </c>
      <c r="G28" s="300" t="s">
        <v>73</v>
      </c>
      <c r="H28" s="308"/>
      <c r="I28" s="308"/>
      <c r="J28" s="308"/>
      <c r="K28" s="308"/>
      <c r="L28" s="308"/>
      <c r="M28" s="308"/>
      <c r="N28" s="308"/>
      <c r="O28" s="308"/>
      <c r="P28" s="308"/>
      <c r="Q28" s="308"/>
      <c r="R28" s="308"/>
      <c r="S28" s="309"/>
      <c r="T28" s="310"/>
      <c r="U28" s="310"/>
      <c r="V28" s="311"/>
      <c r="W28" s="312"/>
      <c r="X28" s="313"/>
      <c r="Y28" s="282"/>
      <c r="Z28" s="289"/>
      <c r="AA28" s="290"/>
      <c r="AB28" s="290"/>
      <c r="AC28" s="290"/>
      <c r="AD28" s="290"/>
      <c r="AE28" s="290"/>
      <c r="AF28" s="290"/>
      <c r="AG28" s="290"/>
    </row>
    <row r="29" spans="1:33" s="277" customFormat="1" ht="39" customHeight="1">
      <c r="A29" s="292"/>
      <c r="B29" s="292"/>
      <c r="C29" s="292"/>
      <c r="D29" s="293"/>
      <c r="E29" s="307" t="s">
        <v>84</v>
      </c>
      <c r="F29" s="406"/>
      <c r="G29" s="300" t="s">
        <v>75</v>
      </c>
      <c r="H29" s="308"/>
      <c r="I29" s="308"/>
      <c r="J29" s="308"/>
      <c r="K29" s="308"/>
      <c r="L29" s="308"/>
      <c r="M29" s="308"/>
      <c r="N29" s="308"/>
      <c r="O29" s="308"/>
      <c r="P29" s="308"/>
      <c r="Q29" s="308"/>
      <c r="R29" s="308"/>
      <c r="S29" s="309"/>
      <c r="T29" s="310"/>
      <c r="U29" s="310"/>
      <c r="V29" s="311"/>
      <c r="W29" s="312"/>
      <c r="X29" s="313"/>
      <c r="Y29" s="282"/>
      <c r="Z29" s="289"/>
      <c r="AA29" s="290"/>
      <c r="AB29" s="290"/>
      <c r="AC29" s="290"/>
      <c r="AD29" s="290"/>
      <c r="AE29" s="290"/>
      <c r="AF29" s="290"/>
      <c r="AG29" s="290"/>
    </row>
    <row r="30" spans="1:33" s="277" customFormat="1" ht="39" customHeight="1">
      <c r="A30" s="292"/>
      <c r="B30" s="292"/>
      <c r="C30" s="292"/>
      <c r="D30" s="293"/>
      <c r="E30" s="307" t="s">
        <v>85</v>
      </c>
      <c r="F30" s="406" t="s">
        <v>310</v>
      </c>
      <c r="G30" s="300" t="s">
        <v>73</v>
      </c>
      <c r="H30" s="308"/>
      <c r="I30" s="308"/>
      <c r="J30" s="308"/>
      <c r="K30" s="308"/>
      <c r="L30" s="308"/>
      <c r="M30" s="308"/>
      <c r="N30" s="308"/>
      <c r="O30" s="308"/>
      <c r="P30" s="308"/>
      <c r="Q30" s="308"/>
      <c r="R30" s="308"/>
      <c r="S30" s="309"/>
      <c r="T30" s="310"/>
      <c r="U30" s="310"/>
      <c r="V30" s="311"/>
      <c r="W30" s="312"/>
      <c r="X30" s="313"/>
      <c r="Y30" s="282"/>
      <c r="Z30" s="289"/>
      <c r="AA30" s="290"/>
      <c r="AB30" s="290"/>
      <c r="AC30" s="290"/>
      <c r="AD30" s="290"/>
      <c r="AE30" s="290"/>
      <c r="AF30" s="290"/>
      <c r="AG30" s="290"/>
    </row>
    <row r="31" spans="1:33" s="277" customFormat="1" ht="39" customHeight="1">
      <c r="A31" s="292"/>
      <c r="B31" s="292"/>
      <c r="C31" s="292"/>
      <c r="D31" s="293"/>
      <c r="E31" s="307" t="s">
        <v>87</v>
      </c>
      <c r="F31" s="406"/>
      <c r="G31" s="300" t="s">
        <v>75</v>
      </c>
      <c r="H31" s="308"/>
      <c r="I31" s="308"/>
      <c r="J31" s="308"/>
      <c r="K31" s="308"/>
      <c r="L31" s="308"/>
      <c r="M31" s="308"/>
      <c r="N31" s="308"/>
      <c r="O31" s="308"/>
      <c r="P31" s="308"/>
      <c r="Q31" s="308"/>
      <c r="R31" s="308"/>
      <c r="S31" s="309"/>
      <c r="T31" s="310"/>
      <c r="U31" s="310"/>
      <c r="V31" s="311"/>
      <c r="W31" s="312"/>
      <c r="X31" s="313"/>
      <c r="Y31" s="282"/>
      <c r="Z31" s="289"/>
      <c r="AA31" s="290"/>
      <c r="AB31" s="290"/>
      <c r="AC31" s="290"/>
      <c r="AD31" s="290"/>
      <c r="AE31" s="290"/>
      <c r="AF31" s="290"/>
      <c r="AG31" s="290"/>
    </row>
    <row r="32" spans="1:33" s="277" customFormat="1" ht="39" customHeight="1">
      <c r="A32" s="292"/>
      <c r="B32" s="292"/>
      <c r="C32" s="292"/>
      <c r="D32" s="293"/>
      <c r="E32" s="307" t="s">
        <v>88</v>
      </c>
      <c r="F32" s="406" t="s">
        <v>311</v>
      </c>
      <c r="G32" s="300" t="s">
        <v>73</v>
      </c>
      <c r="H32" s="308"/>
      <c r="I32" s="308"/>
      <c r="J32" s="308"/>
      <c r="K32" s="308"/>
      <c r="L32" s="308"/>
      <c r="M32" s="308"/>
      <c r="N32" s="308"/>
      <c r="O32" s="308"/>
      <c r="P32" s="308"/>
      <c r="Q32" s="308"/>
      <c r="R32" s="308"/>
      <c r="S32" s="309"/>
      <c r="T32" s="310"/>
      <c r="U32" s="310"/>
      <c r="V32" s="311"/>
      <c r="W32" s="312"/>
      <c r="X32" s="313"/>
      <c r="Y32" s="282"/>
      <c r="Z32" s="289"/>
      <c r="AA32" s="290"/>
      <c r="AB32" s="290"/>
      <c r="AC32" s="290"/>
      <c r="AD32" s="290"/>
      <c r="AE32" s="290"/>
      <c r="AF32" s="290"/>
      <c r="AG32" s="290"/>
    </row>
    <row r="33" spans="1:33" s="277" customFormat="1" ht="39" customHeight="1">
      <c r="A33" s="292"/>
      <c r="B33" s="292"/>
      <c r="C33" s="292"/>
      <c r="D33" s="293"/>
      <c r="E33" s="307" t="s">
        <v>90</v>
      </c>
      <c r="F33" s="406"/>
      <c r="G33" s="300" t="s">
        <v>75</v>
      </c>
      <c r="H33" s="308"/>
      <c r="I33" s="308"/>
      <c r="J33" s="308"/>
      <c r="K33" s="308"/>
      <c r="L33" s="308"/>
      <c r="M33" s="308"/>
      <c r="N33" s="308"/>
      <c r="O33" s="308"/>
      <c r="P33" s="308"/>
      <c r="Q33" s="308"/>
      <c r="R33" s="308"/>
      <c r="S33" s="309"/>
      <c r="T33" s="310"/>
      <c r="U33" s="310"/>
      <c r="V33" s="311"/>
      <c r="W33" s="312"/>
      <c r="X33" s="313"/>
      <c r="Y33" s="282"/>
      <c r="Z33" s="289"/>
      <c r="AA33" s="290"/>
      <c r="AB33" s="290"/>
      <c r="AC33" s="290"/>
      <c r="AD33" s="290"/>
      <c r="AE33" s="290"/>
      <c r="AF33" s="290"/>
      <c r="AG33" s="290"/>
    </row>
    <row r="34" spans="1:33" s="277" customFormat="1" ht="39" customHeight="1">
      <c r="A34" s="292"/>
      <c r="B34" s="292"/>
      <c r="C34" s="292"/>
      <c r="D34" s="293"/>
      <c r="E34" s="307" t="s">
        <v>91</v>
      </c>
      <c r="F34" s="406" t="s">
        <v>312</v>
      </c>
      <c r="G34" s="300" t="s">
        <v>73</v>
      </c>
      <c r="H34" s="308"/>
      <c r="I34" s="308"/>
      <c r="J34" s="308"/>
      <c r="K34" s="308"/>
      <c r="L34" s="308"/>
      <c r="M34" s="308"/>
      <c r="N34" s="308"/>
      <c r="O34" s="308"/>
      <c r="P34" s="308"/>
      <c r="Q34" s="308"/>
      <c r="R34" s="308"/>
      <c r="S34" s="309"/>
      <c r="T34" s="310"/>
      <c r="U34" s="310"/>
      <c r="V34" s="311"/>
      <c r="W34" s="312"/>
      <c r="X34" s="313"/>
      <c r="Y34" s="282"/>
      <c r="Z34" s="289"/>
      <c r="AA34" s="290"/>
      <c r="AB34" s="290"/>
      <c r="AC34" s="290"/>
      <c r="AD34" s="290"/>
      <c r="AE34" s="290"/>
      <c r="AF34" s="290"/>
      <c r="AG34" s="290"/>
    </row>
    <row r="35" spans="1:33" s="277" customFormat="1" ht="39" customHeight="1">
      <c r="A35" s="292"/>
      <c r="B35" s="292"/>
      <c r="C35" s="292"/>
      <c r="D35" s="293"/>
      <c r="E35" s="307" t="s">
        <v>93</v>
      </c>
      <c r="F35" s="406"/>
      <c r="G35" s="300" t="s">
        <v>75</v>
      </c>
      <c r="H35" s="308"/>
      <c r="I35" s="308"/>
      <c r="J35" s="308"/>
      <c r="K35" s="308"/>
      <c r="L35" s="308"/>
      <c r="M35" s="308"/>
      <c r="N35" s="308"/>
      <c r="O35" s="308"/>
      <c r="P35" s="308"/>
      <c r="Q35" s="308"/>
      <c r="R35" s="308"/>
      <c r="S35" s="309"/>
      <c r="T35" s="310"/>
      <c r="U35" s="310"/>
      <c r="V35" s="311"/>
      <c r="W35" s="312"/>
      <c r="X35" s="313"/>
      <c r="Y35" s="282"/>
      <c r="Z35" s="289"/>
      <c r="AA35" s="290"/>
      <c r="AB35" s="290"/>
      <c r="AC35" s="290"/>
      <c r="AD35" s="290"/>
      <c r="AE35" s="290"/>
      <c r="AF35" s="290"/>
      <c r="AG35" s="290"/>
    </row>
    <row r="36" spans="1:33" s="277" customFormat="1" ht="39" customHeight="1">
      <c r="A36" s="292"/>
      <c r="B36" s="292"/>
      <c r="C36" s="292"/>
      <c r="D36" s="293"/>
      <c r="E36" s="307" t="s">
        <v>94</v>
      </c>
      <c r="F36" s="405" t="s">
        <v>99</v>
      </c>
      <c r="G36" s="300" t="s">
        <v>73</v>
      </c>
      <c r="H36" s="308"/>
      <c r="I36" s="308"/>
      <c r="J36" s="308"/>
      <c r="K36" s="308"/>
      <c r="L36" s="308"/>
      <c r="M36" s="308"/>
      <c r="N36" s="308"/>
      <c r="O36" s="308"/>
      <c r="P36" s="308"/>
      <c r="Q36" s="308"/>
      <c r="R36" s="308"/>
      <c r="S36" s="309"/>
      <c r="T36" s="310"/>
      <c r="U36" s="310"/>
      <c r="V36" s="311"/>
      <c r="W36" s="312"/>
      <c r="X36" s="313"/>
      <c r="Y36" s="282"/>
      <c r="Z36" s="289"/>
      <c r="AA36" s="290"/>
      <c r="AB36" s="290"/>
      <c r="AC36" s="290"/>
      <c r="AD36" s="290"/>
      <c r="AE36" s="290"/>
      <c r="AF36" s="290"/>
      <c r="AG36" s="290"/>
    </row>
    <row r="37" spans="1:33" s="277" customFormat="1" ht="39" customHeight="1">
      <c r="A37" s="292"/>
      <c r="B37" s="292"/>
      <c r="C37" s="292"/>
      <c r="D37" s="314" t="s">
        <v>95</v>
      </c>
      <c r="E37" s="307" t="s">
        <v>96</v>
      </c>
      <c r="F37" s="405"/>
      <c r="G37" s="300" t="s">
        <v>335</v>
      </c>
      <c r="H37" s="308"/>
      <c r="I37" s="308"/>
      <c r="J37" s="308"/>
      <c r="K37" s="308"/>
      <c r="L37" s="308"/>
      <c r="M37" s="308"/>
      <c r="N37" s="308"/>
      <c r="O37" s="308"/>
      <c r="P37" s="308"/>
      <c r="Q37" s="308"/>
      <c r="R37" s="308"/>
      <c r="S37" s="309"/>
      <c r="T37" s="310"/>
      <c r="U37" s="310"/>
      <c r="V37" s="311"/>
      <c r="W37" s="312"/>
      <c r="X37" s="313"/>
      <c r="Y37" s="282"/>
      <c r="Z37" s="289"/>
      <c r="AA37" s="290"/>
      <c r="AB37" s="290"/>
      <c r="AC37" s="290"/>
      <c r="AD37" s="290"/>
      <c r="AE37" s="290"/>
      <c r="AF37" s="290"/>
      <c r="AG37" s="290"/>
    </row>
    <row r="38" spans="1:33" s="277" customFormat="1" ht="39" customHeight="1" thickBot="1">
      <c r="A38" s="292"/>
      <c r="B38" s="292"/>
      <c r="C38" s="292"/>
      <c r="D38" s="314" t="s">
        <v>97</v>
      </c>
      <c r="E38" s="315"/>
      <c r="F38" s="316"/>
      <c r="G38" s="317"/>
      <c r="H38" s="317"/>
      <c r="I38" s="317"/>
      <c r="J38" s="317"/>
      <c r="K38" s="317"/>
      <c r="L38" s="317"/>
      <c r="M38" s="317"/>
      <c r="N38" s="317"/>
      <c r="O38" s="317"/>
      <c r="P38" s="317"/>
      <c r="Q38" s="317"/>
      <c r="R38" s="317"/>
      <c r="S38" s="317"/>
      <c r="T38" s="317"/>
      <c r="U38" s="317"/>
      <c r="V38" s="317"/>
      <c r="W38" s="317"/>
      <c r="X38" s="318"/>
      <c r="Y38" s="282"/>
      <c r="Z38" s="289"/>
      <c r="AA38" s="290"/>
      <c r="AB38" s="290"/>
      <c r="AC38" s="290"/>
      <c r="AD38" s="290"/>
      <c r="AE38" s="290"/>
      <c r="AF38" s="290"/>
      <c r="AG38" s="290"/>
    </row>
    <row r="39" spans="4:34" s="277" customFormat="1" ht="15">
      <c r="D39" s="319"/>
      <c r="E39" s="278"/>
      <c r="F39" s="278"/>
      <c r="G39" s="278"/>
      <c r="H39" s="278"/>
      <c r="I39" s="278"/>
      <c r="J39" s="278"/>
      <c r="K39" s="278"/>
      <c r="L39" s="278"/>
      <c r="M39" s="278"/>
      <c r="N39" s="278"/>
      <c r="O39" s="278"/>
      <c r="P39" s="278"/>
      <c r="Q39" s="278"/>
      <c r="R39" s="278"/>
      <c r="S39" s="278"/>
      <c r="T39" s="278"/>
      <c r="U39" s="278"/>
      <c r="V39" s="278"/>
      <c r="W39" s="278"/>
      <c r="X39" s="278"/>
      <c r="Y39" s="278"/>
      <c r="Z39" s="278"/>
      <c r="AH39" s="290"/>
    </row>
    <row r="40" spans="5:35" s="277" customFormat="1" ht="15">
      <c r="E40" s="278"/>
      <c r="F40" s="278"/>
      <c r="G40" s="278"/>
      <c r="H40" s="278"/>
      <c r="I40" s="278"/>
      <c r="J40" s="278"/>
      <c r="K40" s="278"/>
      <c r="L40" s="278"/>
      <c r="M40" s="278"/>
      <c r="N40" s="278"/>
      <c r="O40" s="278"/>
      <c r="P40" s="278"/>
      <c r="Q40" s="278"/>
      <c r="R40" s="278"/>
      <c r="S40" s="278"/>
      <c r="T40" s="278"/>
      <c r="U40" s="278"/>
      <c r="V40" s="278"/>
      <c r="W40" s="278"/>
      <c r="X40" s="278"/>
      <c r="Y40" s="278"/>
      <c r="Z40" s="278"/>
      <c r="AA40" s="278"/>
      <c r="AB40" s="278"/>
      <c r="AC40" s="278"/>
      <c r="AD40" s="278"/>
      <c r="AE40" s="278"/>
      <c r="AF40" s="278"/>
      <c r="AG40" s="278"/>
      <c r="AH40" s="278"/>
      <c r="AI40" s="278"/>
    </row>
    <row r="41" spans="5:35" ht="15">
      <c r="E41" s="320"/>
      <c r="F41" s="320"/>
      <c r="G41" s="320"/>
      <c r="H41" s="320"/>
      <c r="I41" s="320"/>
      <c r="J41" s="320"/>
      <c r="K41" s="320"/>
      <c r="L41" s="320"/>
      <c r="M41" s="320"/>
      <c r="N41" s="320"/>
      <c r="O41" s="320"/>
      <c r="P41" s="320"/>
      <c r="Q41" s="320"/>
      <c r="R41" s="320"/>
      <c r="S41" s="320"/>
      <c r="T41" s="320"/>
      <c r="U41" s="320"/>
      <c r="V41" s="320"/>
      <c r="W41" s="320"/>
      <c r="X41" s="320"/>
      <c r="Y41" s="320"/>
      <c r="Z41" s="320"/>
      <c r="AA41" s="320"/>
      <c r="AB41" s="320"/>
      <c r="AC41" s="320"/>
      <c r="AD41" s="320"/>
      <c r="AE41" s="320"/>
      <c r="AF41" s="320"/>
      <c r="AG41" s="320"/>
      <c r="AH41" s="320"/>
      <c r="AI41" s="320"/>
    </row>
  </sheetData>
  <sheetProtection/>
  <mergeCells count="29">
    <mergeCell ref="F21:G21"/>
    <mergeCell ref="F22:F23"/>
    <mergeCell ref="F24:F25"/>
    <mergeCell ref="F26:F27"/>
    <mergeCell ref="F36:F37"/>
    <mergeCell ref="F28:F29"/>
    <mergeCell ref="F30:F31"/>
    <mergeCell ref="F32:F33"/>
    <mergeCell ref="F34:F35"/>
    <mergeCell ref="W18:W20"/>
    <mergeCell ref="X18:X20"/>
    <mergeCell ref="H19:H20"/>
    <mergeCell ref="I19:J19"/>
    <mergeCell ref="K19:K20"/>
    <mergeCell ref="L19:M19"/>
    <mergeCell ref="N19:N20"/>
    <mergeCell ref="O19:P19"/>
    <mergeCell ref="Q19:Q20"/>
    <mergeCell ref="R19:S19"/>
    <mergeCell ref="E16:X16"/>
    <mergeCell ref="E18:E20"/>
    <mergeCell ref="F18:G20"/>
    <mergeCell ref="H18:J18"/>
    <mergeCell ref="K18:M18"/>
    <mergeCell ref="N18:P18"/>
    <mergeCell ref="Q18:S18"/>
    <mergeCell ref="T18:T20"/>
    <mergeCell ref="U18:U20"/>
    <mergeCell ref="V18:V20"/>
  </mergeCells>
  <dataValidations count="2">
    <dataValidation type="date" allowBlank="1" showInputMessage="1" showErrorMessage="1" sqref="T22:U37">
      <formula1>1</formula1>
      <formula2>73051</formula2>
    </dataValidation>
    <dataValidation type="decimal" allowBlank="1" showInputMessage="1" showErrorMessage="1" sqref="H22:S37">
      <formula1>-9999999999999990000000000000</formula1>
      <formula2>9.99999999999999E+28</formula2>
    </dataValidation>
  </dataValidations>
  <printOptions/>
  <pageMargins left="0.27" right="0.19" top="1" bottom="1" header="0.5" footer="0.5"/>
  <pageSetup fitToHeight="1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9"/>
  <sheetViews>
    <sheetView zoomScalePageLayoutView="0" workbookViewId="0" topLeftCell="F7">
      <selection activeCell="F7" sqref="F7"/>
    </sheetView>
  </sheetViews>
  <sheetFormatPr defaultColWidth="9.00390625" defaultRowHeight="12.75"/>
  <cols>
    <col min="1" max="2" width="9.125" style="64" hidden="1" customWidth="1"/>
    <col min="3" max="3" width="2.75390625" style="64" hidden="1" customWidth="1"/>
    <col min="4" max="4" width="24.125" style="64" hidden="1" customWidth="1"/>
    <col min="5" max="5" width="6.875" style="64" customWidth="1"/>
    <col min="6" max="6" width="28.75390625" style="64" customWidth="1"/>
    <col min="7" max="7" width="19.25390625" style="64" customWidth="1"/>
    <col min="8" max="8" width="20.75390625" style="64" hidden="1" customWidth="1"/>
    <col min="9" max="9" width="13.125" style="64" customWidth="1"/>
    <col min="10" max="10" width="18.375" style="64" customWidth="1"/>
    <col min="11" max="11" width="21.75390625" style="64" hidden="1" customWidth="1"/>
    <col min="12" max="12" width="13.25390625" style="64" customWidth="1"/>
    <col min="13" max="13" width="16.625" style="64" customWidth="1"/>
    <col min="14" max="14" width="19.875" style="64" hidden="1" customWidth="1"/>
    <col min="15" max="15" width="12.125" style="64" customWidth="1"/>
    <col min="16" max="16" width="18.125" style="64" customWidth="1"/>
    <col min="17" max="17" width="19.375" style="64" hidden="1" customWidth="1"/>
    <col min="18" max="18" width="11.625" style="64" customWidth="1"/>
    <col min="19" max="19" width="17.25390625" style="64" customWidth="1"/>
    <col min="20" max="20" width="12.625" style="64" customWidth="1"/>
    <col min="21" max="21" width="18.25390625" style="64" customWidth="1"/>
    <col min="22" max="22" width="18.875" style="64" customWidth="1"/>
    <col min="23" max="23" width="35.00390625" style="64" customWidth="1"/>
    <col min="24" max="24" width="18.625" style="64" customWidth="1"/>
    <col min="25" max="25" width="3.125" style="64" customWidth="1"/>
    <col min="26" max="16384" width="9.125" style="64" customWidth="1"/>
  </cols>
  <sheetData>
    <row r="1" spans="26:27" ht="11.25" hidden="1">
      <c r="Z1" s="107"/>
      <c r="AA1" s="107"/>
    </row>
    <row r="2" spans="26:27" ht="11.25" hidden="1">
      <c r="Z2" s="107"/>
      <c r="AA2" s="107"/>
    </row>
    <row r="3" spans="26:27" ht="11.25" hidden="1">
      <c r="Z3" s="107"/>
      <c r="AA3" s="107"/>
    </row>
    <row r="4" spans="26:27" ht="11.25" hidden="1">
      <c r="Z4" s="107"/>
      <c r="AA4" s="107"/>
    </row>
    <row r="5" spans="26:27" ht="11.25" hidden="1">
      <c r="Z5" s="107"/>
      <c r="AA5" s="107"/>
    </row>
    <row r="6" spans="26:27" ht="11.25" hidden="1">
      <c r="Z6" s="107"/>
      <c r="AA6" s="107"/>
    </row>
    <row r="7" spans="4:27" s="72" customFormat="1" ht="11.25">
      <c r="D7" s="73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</row>
    <row r="8" spans="4:27" s="72" customFormat="1" ht="11.25">
      <c r="D8" s="73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62" t="s">
        <v>101</v>
      </c>
      <c r="X8" s="106"/>
      <c r="Y8" s="106"/>
      <c r="Z8" s="106"/>
      <c r="AA8" s="106"/>
    </row>
    <row r="9" spans="4:27" s="72" customFormat="1" ht="11.25">
      <c r="D9" s="73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62" t="s">
        <v>52</v>
      </c>
      <c r="X9" s="106"/>
      <c r="Y9" s="106"/>
      <c r="Z9" s="106"/>
      <c r="AA9" s="106"/>
    </row>
    <row r="10" spans="4:27" s="72" customFormat="1" ht="12" customHeight="1">
      <c r="D10" s="73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62" t="s">
        <v>53</v>
      </c>
      <c r="X10" s="106"/>
      <c r="Y10" s="106"/>
      <c r="Z10" s="106"/>
      <c r="AA10" s="106"/>
    </row>
    <row r="11" spans="4:27" s="72" customFormat="1" ht="11.25">
      <c r="D11" s="73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62" t="s">
        <v>54</v>
      </c>
      <c r="X11" s="106"/>
      <c r="Y11" s="106"/>
      <c r="Z11" s="106"/>
      <c r="AA11" s="106"/>
    </row>
    <row r="12" spans="4:27" s="72" customFormat="1" ht="11.25">
      <c r="D12" s="73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</row>
    <row r="13" spans="4:36" s="72" customFormat="1" ht="12.75" customHeight="1">
      <c r="D13" s="73"/>
      <c r="E13" s="74"/>
      <c r="F13" s="75"/>
      <c r="G13" s="75"/>
      <c r="H13" s="75"/>
      <c r="I13" s="75"/>
      <c r="J13" s="75"/>
      <c r="K13" s="75"/>
      <c r="L13" s="75"/>
      <c r="M13" s="75"/>
      <c r="N13" s="75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108"/>
      <c r="Z13" s="108"/>
      <c r="AA13" s="108"/>
      <c r="AB13" s="76"/>
      <c r="AC13" s="76"/>
      <c r="AD13" s="76"/>
      <c r="AE13" s="76"/>
      <c r="AF13" s="76"/>
      <c r="AG13" s="76"/>
      <c r="AH13" s="76"/>
      <c r="AI13" s="76"/>
      <c r="AJ13" s="76"/>
    </row>
    <row r="14" spans="3:32" s="72" customFormat="1" ht="30.75" customHeight="1">
      <c r="C14" s="77"/>
      <c r="D14" s="78"/>
      <c r="E14" s="407" t="s">
        <v>102</v>
      </c>
      <c r="F14" s="407"/>
      <c r="G14" s="407"/>
      <c r="H14" s="407"/>
      <c r="I14" s="407"/>
      <c r="J14" s="407"/>
      <c r="K14" s="407"/>
      <c r="L14" s="407"/>
      <c r="M14" s="407"/>
      <c r="N14" s="407"/>
      <c r="O14" s="407"/>
      <c r="P14" s="407"/>
      <c r="Q14" s="407"/>
      <c r="R14" s="407"/>
      <c r="S14" s="407"/>
      <c r="T14" s="407"/>
      <c r="U14" s="407"/>
      <c r="V14" s="407"/>
      <c r="W14" s="407"/>
      <c r="X14" s="407"/>
      <c r="Y14" s="109"/>
      <c r="Z14" s="109"/>
      <c r="AA14" s="109"/>
      <c r="AB14" s="79"/>
      <c r="AC14" s="79"/>
      <c r="AD14" s="79"/>
      <c r="AE14" s="79"/>
      <c r="AF14" s="79"/>
    </row>
    <row r="15" spans="3:32" s="72" customFormat="1" ht="12.75" customHeight="1" thickBot="1">
      <c r="C15" s="77"/>
      <c r="D15" s="78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80"/>
      <c r="P15" s="81"/>
      <c r="Q15" s="74"/>
      <c r="R15" s="74"/>
      <c r="S15" s="74"/>
      <c r="T15" s="74"/>
      <c r="U15" s="74"/>
      <c r="V15" s="74"/>
      <c r="W15" s="74"/>
      <c r="X15" s="74"/>
      <c r="Y15" s="109"/>
      <c r="Z15" s="109"/>
      <c r="AA15" s="109"/>
      <c r="AB15" s="79"/>
      <c r="AC15" s="79"/>
      <c r="AD15" s="79"/>
      <c r="AE15" s="79"/>
      <c r="AF15" s="79"/>
    </row>
    <row r="16" spans="1:33" s="72" customFormat="1" ht="22.5" customHeight="1">
      <c r="A16" s="82"/>
      <c r="B16" s="82"/>
      <c r="C16" s="82"/>
      <c r="D16" s="83"/>
      <c r="E16" s="408" t="s">
        <v>56</v>
      </c>
      <c r="F16" s="411" t="s">
        <v>57</v>
      </c>
      <c r="G16" s="412"/>
      <c r="H16" s="415" t="s">
        <v>58</v>
      </c>
      <c r="I16" s="416"/>
      <c r="J16" s="417"/>
      <c r="K16" s="418" t="s">
        <v>59</v>
      </c>
      <c r="L16" s="418"/>
      <c r="M16" s="418"/>
      <c r="N16" s="418" t="s">
        <v>60</v>
      </c>
      <c r="O16" s="418"/>
      <c r="P16" s="418"/>
      <c r="Q16" s="415" t="s">
        <v>61</v>
      </c>
      <c r="R16" s="419"/>
      <c r="S16" s="420"/>
      <c r="T16" s="421" t="s">
        <v>62</v>
      </c>
      <c r="U16" s="421" t="s">
        <v>63</v>
      </c>
      <c r="V16" s="421" t="s">
        <v>64</v>
      </c>
      <c r="W16" s="421" t="s">
        <v>65</v>
      </c>
      <c r="X16" s="424" t="s">
        <v>66</v>
      </c>
      <c r="Y16" s="74"/>
      <c r="Z16" s="109"/>
      <c r="AA16" s="109"/>
      <c r="AB16" s="79"/>
      <c r="AC16" s="79"/>
      <c r="AD16" s="79"/>
      <c r="AE16" s="79"/>
      <c r="AF16" s="79"/>
      <c r="AG16" s="79"/>
    </row>
    <row r="17" spans="1:33" s="72" customFormat="1" ht="12.75" customHeight="1">
      <c r="A17" s="82"/>
      <c r="B17" s="82"/>
      <c r="C17" s="82"/>
      <c r="D17" s="83"/>
      <c r="E17" s="409"/>
      <c r="F17" s="413"/>
      <c r="G17" s="414"/>
      <c r="H17" s="427" t="s">
        <v>67</v>
      </c>
      <c r="I17" s="429" t="s">
        <v>68</v>
      </c>
      <c r="J17" s="429"/>
      <c r="K17" s="429" t="s">
        <v>67</v>
      </c>
      <c r="L17" s="429" t="s">
        <v>68</v>
      </c>
      <c r="M17" s="429"/>
      <c r="N17" s="429" t="s">
        <v>67</v>
      </c>
      <c r="O17" s="429" t="s">
        <v>68</v>
      </c>
      <c r="P17" s="429"/>
      <c r="Q17" s="429" t="s">
        <v>67</v>
      </c>
      <c r="R17" s="429" t="s">
        <v>68</v>
      </c>
      <c r="S17" s="431"/>
      <c r="T17" s="422"/>
      <c r="U17" s="422"/>
      <c r="V17" s="422"/>
      <c r="W17" s="422"/>
      <c r="X17" s="425"/>
      <c r="Y17" s="74"/>
      <c r="Z17" s="109"/>
      <c r="AA17" s="109"/>
      <c r="AB17" s="79"/>
      <c r="AC17" s="79"/>
      <c r="AD17" s="79"/>
      <c r="AE17" s="79"/>
      <c r="AF17" s="79"/>
      <c r="AG17" s="79"/>
    </row>
    <row r="18" spans="1:33" s="72" customFormat="1" ht="36.75" thickBot="1">
      <c r="A18" s="82"/>
      <c r="B18" s="82"/>
      <c r="C18" s="82"/>
      <c r="D18" s="83"/>
      <c r="E18" s="410"/>
      <c r="F18" s="413"/>
      <c r="G18" s="414"/>
      <c r="H18" s="428"/>
      <c r="I18" s="116" t="s">
        <v>69</v>
      </c>
      <c r="J18" s="117" t="s">
        <v>70</v>
      </c>
      <c r="K18" s="430"/>
      <c r="L18" s="116" t="s">
        <v>69</v>
      </c>
      <c r="M18" s="117" t="s">
        <v>70</v>
      </c>
      <c r="N18" s="430"/>
      <c r="O18" s="116" t="s">
        <v>69</v>
      </c>
      <c r="P18" s="117" t="s">
        <v>70</v>
      </c>
      <c r="Q18" s="430"/>
      <c r="R18" s="116" t="s">
        <v>69</v>
      </c>
      <c r="S18" s="117" t="s">
        <v>70</v>
      </c>
      <c r="T18" s="423"/>
      <c r="U18" s="423"/>
      <c r="V18" s="423"/>
      <c r="W18" s="423"/>
      <c r="X18" s="426"/>
      <c r="Y18" s="74"/>
      <c r="Z18" s="109"/>
      <c r="AA18" s="109"/>
      <c r="AB18" s="79"/>
      <c r="AC18" s="79"/>
      <c r="AD18" s="79"/>
      <c r="AE18" s="79"/>
      <c r="AF18" s="79"/>
      <c r="AG18" s="79"/>
    </row>
    <row r="19" spans="1:33" s="72" customFormat="1" ht="12.75" customHeight="1" thickBot="1">
      <c r="A19" s="113"/>
      <c r="B19" s="113"/>
      <c r="C19" s="113"/>
      <c r="D19" s="114"/>
      <c r="E19" s="110">
        <v>1</v>
      </c>
      <c r="F19" s="432">
        <v>2</v>
      </c>
      <c r="G19" s="433"/>
      <c r="H19" s="111">
        <v>3</v>
      </c>
      <c r="I19" s="111">
        <v>3</v>
      </c>
      <c r="J19" s="111">
        <v>4</v>
      </c>
      <c r="K19" s="111">
        <v>6</v>
      </c>
      <c r="L19" s="111">
        <v>5</v>
      </c>
      <c r="M19" s="111">
        <v>6</v>
      </c>
      <c r="N19" s="111">
        <v>9</v>
      </c>
      <c r="O19" s="111">
        <v>7</v>
      </c>
      <c r="P19" s="111">
        <v>8</v>
      </c>
      <c r="Q19" s="111">
        <v>12</v>
      </c>
      <c r="R19" s="111">
        <v>9</v>
      </c>
      <c r="S19" s="111">
        <v>10</v>
      </c>
      <c r="T19" s="111">
        <v>11</v>
      </c>
      <c r="U19" s="111">
        <v>12</v>
      </c>
      <c r="V19" s="111">
        <v>13</v>
      </c>
      <c r="W19" s="111">
        <v>14</v>
      </c>
      <c r="X19" s="112">
        <v>15</v>
      </c>
      <c r="Y19" s="74"/>
      <c r="Z19" s="109"/>
      <c r="AA19" s="109"/>
      <c r="AB19" s="79"/>
      <c r="AC19" s="79"/>
      <c r="AD19" s="79"/>
      <c r="AE19" s="79"/>
      <c r="AF19" s="79"/>
      <c r="AG19" s="79"/>
    </row>
    <row r="20" spans="1:33" s="72" customFormat="1" ht="12.75" customHeight="1">
      <c r="A20" s="82"/>
      <c r="B20" s="82"/>
      <c r="C20" s="82"/>
      <c r="D20" s="83"/>
      <c r="E20" s="84" t="s">
        <v>71</v>
      </c>
      <c r="F20" s="434" t="s">
        <v>72</v>
      </c>
      <c r="G20" s="85" t="s">
        <v>73</v>
      </c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7"/>
      <c r="T20" s="88"/>
      <c r="U20" s="88"/>
      <c r="V20" s="89"/>
      <c r="W20" s="90"/>
      <c r="X20" s="91"/>
      <c r="Y20" s="74"/>
      <c r="Z20" s="109"/>
      <c r="AA20" s="109"/>
      <c r="AB20" s="79"/>
      <c r="AC20" s="79"/>
      <c r="AD20" s="79"/>
      <c r="AE20" s="79"/>
      <c r="AF20" s="79"/>
      <c r="AG20" s="79"/>
    </row>
    <row r="21" spans="1:33" s="72" customFormat="1" ht="12.75" customHeight="1">
      <c r="A21" s="82"/>
      <c r="B21" s="82"/>
      <c r="C21" s="82"/>
      <c r="D21" s="83"/>
      <c r="E21" s="92" t="s">
        <v>74</v>
      </c>
      <c r="F21" s="435"/>
      <c r="G21" s="85" t="s">
        <v>75</v>
      </c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7"/>
      <c r="T21" s="88"/>
      <c r="U21" s="88"/>
      <c r="V21" s="89"/>
      <c r="W21" s="90"/>
      <c r="X21" s="91"/>
      <c r="Y21" s="74"/>
      <c r="Z21" s="109"/>
      <c r="AA21" s="109"/>
      <c r="AB21" s="79"/>
      <c r="AC21" s="79"/>
      <c r="AD21" s="79"/>
      <c r="AE21" s="79"/>
      <c r="AF21" s="79"/>
      <c r="AG21" s="79"/>
    </row>
    <row r="22" spans="1:33" s="72" customFormat="1" ht="12.75" customHeight="1">
      <c r="A22" s="82"/>
      <c r="B22" s="82"/>
      <c r="C22" s="82"/>
      <c r="D22" s="83"/>
      <c r="E22" s="92" t="s">
        <v>76</v>
      </c>
      <c r="F22" s="436" t="s">
        <v>77</v>
      </c>
      <c r="G22" s="85" t="s">
        <v>73</v>
      </c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4"/>
      <c r="T22" s="95"/>
      <c r="U22" s="95"/>
      <c r="V22" s="96"/>
      <c r="W22" s="97"/>
      <c r="X22" s="98"/>
      <c r="Y22" s="74"/>
      <c r="Z22" s="109"/>
      <c r="AA22" s="109"/>
      <c r="AB22" s="79"/>
      <c r="AC22" s="79"/>
      <c r="AD22" s="79"/>
      <c r="AE22" s="79"/>
      <c r="AF22" s="79"/>
      <c r="AG22" s="79"/>
    </row>
    <row r="23" spans="1:33" s="72" customFormat="1" ht="12.75" customHeight="1">
      <c r="A23" s="82"/>
      <c r="B23" s="82"/>
      <c r="C23" s="82"/>
      <c r="D23" s="83"/>
      <c r="E23" s="92" t="s">
        <v>78</v>
      </c>
      <c r="F23" s="436"/>
      <c r="G23" s="85" t="s">
        <v>75</v>
      </c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4"/>
      <c r="T23" s="95"/>
      <c r="U23" s="95"/>
      <c r="V23" s="96"/>
      <c r="W23" s="97"/>
      <c r="X23" s="98"/>
      <c r="Y23" s="74"/>
      <c r="Z23" s="109"/>
      <c r="AA23" s="109"/>
      <c r="AB23" s="79"/>
      <c r="AC23" s="79"/>
      <c r="AD23" s="79"/>
      <c r="AE23" s="79"/>
      <c r="AF23" s="79"/>
      <c r="AG23" s="79"/>
    </row>
    <row r="24" spans="1:33" s="72" customFormat="1" ht="12.75" customHeight="1">
      <c r="A24" s="82"/>
      <c r="B24" s="82"/>
      <c r="C24" s="82"/>
      <c r="D24" s="83"/>
      <c r="E24" s="92" t="s">
        <v>79</v>
      </c>
      <c r="F24" s="436" t="s">
        <v>80</v>
      </c>
      <c r="G24" s="85" t="s">
        <v>73</v>
      </c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4"/>
      <c r="T24" s="95"/>
      <c r="U24" s="95"/>
      <c r="V24" s="96"/>
      <c r="W24" s="97"/>
      <c r="X24" s="98"/>
      <c r="Y24" s="74"/>
      <c r="Z24" s="109"/>
      <c r="AA24" s="109"/>
      <c r="AB24" s="79"/>
      <c r="AC24" s="79"/>
      <c r="AD24" s="79"/>
      <c r="AE24" s="79"/>
      <c r="AF24" s="79"/>
      <c r="AG24" s="79"/>
    </row>
    <row r="25" spans="1:33" s="72" customFormat="1" ht="12.75" customHeight="1">
      <c r="A25" s="82"/>
      <c r="B25" s="82"/>
      <c r="C25" s="82"/>
      <c r="D25" s="83"/>
      <c r="E25" s="92" t="s">
        <v>81</v>
      </c>
      <c r="F25" s="436"/>
      <c r="G25" s="85" t="s">
        <v>75</v>
      </c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4"/>
      <c r="T25" s="95"/>
      <c r="U25" s="95"/>
      <c r="V25" s="96"/>
      <c r="W25" s="97"/>
      <c r="X25" s="98"/>
      <c r="Y25" s="74"/>
      <c r="Z25" s="109"/>
      <c r="AA25" s="109"/>
      <c r="AB25" s="79"/>
      <c r="AC25" s="79"/>
      <c r="AD25" s="79"/>
      <c r="AE25" s="79"/>
      <c r="AF25" s="79"/>
      <c r="AG25" s="79"/>
    </row>
    <row r="26" spans="1:33" s="72" customFormat="1" ht="12.75" customHeight="1">
      <c r="A26" s="82"/>
      <c r="B26" s="82"/>
      <c r="C26" s="82"/>
      <c r="D26" s="83"/>
      <c r="E26" s="92" t="s">
        <v>82</v>
      </c>
      <c r="F26" s="437" t="s">
        <v>83</v>
      </c>
      <c r="G26" s="85" t="s">
        <v>73</v>
      </c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4"/>
      <c r="T26" s="95"/>
      <c r="U26" s="95"/>
      <c r="V26" s="96"/>
      <c r="W26" s="97"/>
      <c r="X26" s="98"/>
      <c r="Y26" s="74"/>
      <c r="Z26" s="109"/>
      <c r="AA26" s="109"/>
      <c r="AB26" s="79"/>
      <c r="AC26" s="79"/>
      <c r="AD26" s="79"/>
      <c r="AE26" s="79"/>
      <c r="AF26" s="79"/>
      <c r="AG26" s="79"/>
    </row>
    <row r="27" spans="1:33" s="72" customFormat="1" ht="12.75" customHeight="1">
      <c r="A27" s="82"/>
      <c r="B27" s="82"/>
      <c r="C27" s="82"/>
      <c r="D27" s="83"/>
      <c r="E27" s="92" t="s">
        <v>84</v>
      </c>
      <c r="F27" s="437"/>
      <c r="G27" s="85" t="s">
        <v>75</v>
      </c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4"/>
      <c r="T27" s="95"/>
      <c r="U27" s="95"/>
      <c r="V27" s="96"/>
      <c r="W27" s="97"/>
      <c r="X27" s="98"/>
      <c r="Y27" s="74"/>
      <c r="Z27" s="109"/>
      <c r="AA27" s="109"/>
      <c r="AB27" s="79"/>
      <c r="AC27" s="79"/>
      <c r="AD27" s="79"/>
      <c r="AE27" s="79"/>
      <c r="AF27" s="79"/>
      <c r="AG27" s="79"/>
    </row>
    <row r="28" spans="1:33" s="72" customFormat="1" ht="12.75" customHeight="1">
      <c r="A28" s="82"/>
      <c r="B28" s="82"/>
      <c r="C28" s="82"/>
      <c r="D28" s="83"/>
      <c r="E28" s="92" t="s">
        <v>85</v>
      </c>
      <c r="F28" s="437" t="s">
        <v>86</v>
      </c>
      <c r="G28" s="85" t="s">
        <v>73</v>
      </c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4"/>
      <c r="T28" s="95"/>
      <c r="U28" s="95"/>
      <c r="V28" s="96"/>
      <c r="W28" s="97"/>
      <c r="X28" s="98"/>
      <c r="Y28" s="74"/>
      <c r="Z28" s="109"/>
      <c r="AA28" s="109"/>
      <c r="AB28" s="79"/>
      <c r="AC28" s="79"/>
      <c r="AD28" s="79"/>
      <c r="AE28" s="79"/>
      <c r="AF28" s="79"/>
      <c r="AG28" s="79"/>
    </row>
    <row r="29" spans="1:33" s="72" customFormat="1" ht="12.75" customHeight="1">
      <c r="A29" s="82"/>
      <c r="B29" s="82"/>
      <c r="C29" s="82"/>
      <c r="D29" s="83"/>
      <c r="E29" s="92" t="s">
        <v>87</v>
      </c>
      <c r="F29" s="437"/>
      <c r="G29" s="85" t="s">
        <v>75</v>
      </c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4"/>
      <c r="T29" s="95"/>
      <c r="U29" s="95"/>
      <c r="V29" s="96"/>
      <c r="W29" s="97"/>
      <c r="X29" s="98"/>
      <c r="Y29" s="74"/>
      <c r="Z29" s="109"/>
      <c r="AA29" s="109"/>
      <c r="AB29" s="79"/>
      <c r="AC29" s="79"/>
      <c r="AD29" s="79"/>
      <c r="AE29" s="79"/>
      <c r="AF29" s="79"/>
      <c r="AG29" s="79"/>
    </row>
    <row r="30" spans="1:33" s="72" customFormat="1" ht="12.75" customHeight="1">
      <c r="A30" s="82"/>
      <c r="B30" s="82"/>
      <c r="C30" s="82"/>
      <c r="D30" s="83"/>
      <c r="E30" s="92" t="s">
        <v>88</v>
      </c>
      <c r="F30" s="437" t="s">
        <v>89</v>
      </c>
      <c r="G30" s="85" t="s">
        <v>73</v>
      </c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4"/>
      <c r="T30" s="95"/>
      <c r="U30" s="95"/>
      <c r="V30" s="96"/>
      <c r="W30" s="97"/>
      <c r="X30" s="98"/>
      <c r="Y30" s="74"/>
      <c r="Z30" s="109"/>
      <c r="AA30" s="109"/>
      <c r="AB30" s="79"/>
      <c r="AC30" s="79"/>
      <c r="AD30" s="79"/>
      <c r="AE30" s="79"/>
      <c r="AF30" s="79"/>
      <c r="AG30" s="79"/>
    </row>
    <row r="31" spans="1:33" s="72" customFormat="1" ht="12.75" customHeight="1">
      <c r="A31" s="82"/>
      <c r="B31" s="82"/>
      <c r="C31" s="82"/>
      <c r="D31" s="83"/>
      <c r="E31" s="92" t="s">
        <v>90</v>
      </c>
      <c r="F31" s="437"/>
      <c r="G31" s="85" t="s">
        <v>75</v>
      </c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4"/>
      <c r="T31" s="95"/>
      <c r="U31" s="95"/>
      <c r="V31" s="96"/>
      <c r="W31" s="97"/>
      <c r="X31" s="98"/>
      <c r="Y31" s="74"/>
      <c r="Z31" s="109"/>
      <c r="AA31" s="109"/>
      <c r="AB31" s="79"/>
      <c r="AC31" s="79"/>
      <c r="AD31" s="79"/>
      <c r="AE31" s="79"/>
      <c r="AF31" s="79"/>
      <c r="AG31" s="79"/>
    </row>
    <row r="32" spans="1:33" s="72" customFormat="1" ht="12.75" customHeight="1">
      <c r="A32" s="82"/>
      <c r="B32" s="82"/>
      <c r="C32" s="82"/>
      <c r="D32" s="83"/>
      <c r="E32" s="92" t="s">
        <v>91</v>
      </c>
      <c r="F32" s="437" t="s">
        <v>92</v>
      </c>
      <c r="G32" s="85" t="s">
        <v>73</v>
      </c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4"/>
      <c r="T32" s="95"/>
      <c r="U32" s="95"/>
      <c r="V32" s="96"/>
      <c r="W32" s="97"/>
      <c r="X32" s="98"/>
      <c r="Y32" s="74"/>
      <c r="Z32" s="109"/>
      <c r="AA32" s="109"/>
      <c r="AB32" s="79"/>
      <c r="AC32" s="79"/>
      <c r="AD32" s="79"/>
      <c r="AE32" s="79"/>
      <c r="AF32" s="79"/>
      <c r="AG32" s="79"/>
    </row>
    <row r="33" spans="1:33" s="72" customFormat="1" ht="12.75" customHeight="1">
      <c r="A33" s="82"/>
      <c r="B33" s="82"/>
      <c r="C33" s="82"/>
      <c r="D33" s="83"/>
      <c r="E33" s="92" t="s">
        <v>93</v>
      </c>
      <c r="F33" s="437"/>
      <c r="G33" s="85" t="s">
        <v>75</v>
      </c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4"/>
      <c r="T33" s="95"/>
      <c r="U33" s="95"/>
      <c r="V33" s="96"/>
      <c r="W33" s="97"/>
      <c r="X33" s="98"/>
      <c r="Y33" s="74"/>
      <c r="Z33" s="109"/>
      <c r="AA33" s="109"/>
      <c r="AB33" s="79"/>
      <c r="AC33" s="79"/>
      <c r="AD33" s="79"/>
      <c r="AE33" s="79"/>
      <c r="AF33" s="79"/>
      <c r="AG33" s="79"/>
    </row>
    <row r="34" spans="1:33" s="72" customFormat="1" ht="12.75" customHeight="1">
      <c r="A34" s="82"/>
      <c r="B34" s="82"/>
      <c r="C34" s="82"/>
      <c r="D34" s="83"/>
      <c r="E34" s="92" t="s">
        <v>94</v>
      </c>
      <c r="F34" s="436" t="s">
        <v>99</v>
      </c>
      <c r="G34" s="85" t="s">
        <v>73</v>
      </c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4"/>
      <c r="T34" s="95"/>
      <c r="U34" s="95"/>
      <c r="V34" s="96"/>
      <c r="W34" s="97"/>
      <c r="X34" s="98"/>
      <c r="Y34" s="74"/>
      <c r="Z34" s="109"/>
      <c r="AA34" s="109"/>
      <c r="AB34" s="79"/>
      <c r="AC34" s="79"/>
      <c r="AD34" s="79"/>
      <c r="AE34" s="79"/>
      <c r="AF34" s="79"/>
      <c r="AG34" s="79"/>
    </row>
    <row r="35" spans="1:33" s="72" customFormat="1" ht="12.75" customHeight="1">
      <c r="A35" s="82"/>
      <c r="B35" s="82"/>
      <c r="C35" s="82"/>
      <c r="D35" s="99" t="s">
        <v>95</v>
      </c>
      <c r="E35" s="92" t="s">
        <v>96</v>
      </c>
      <c r="F35" s="436"/>
      <c r="G35" s="85" t="s">
        <v>75</v>
      </c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4"/>
      <c r="T35" s="95"/>
      <c r="U35" s="95"/>
      <c r="V35" s="96"/>
      <c r="W35" s="97"/>
      <c r="X35" s="98"/>
      <c r="Y35" s="74"/>
      <c r="Z35" s="109"/>
      <c r="AA35" s="109"/>
      <c r="AB35" s="79"/>
      <c r="AC35" s="79"/>
      <c r="AD35" s="79"/>
      <c r="AE35" s="79"/>
      <c r="AF35" s="79"/>
      <c r="AG35" s="79"/>
    </row>
    <row r="36" spans="1:33" s="72" customFormat="1" ht="12.75" customHeight="1" thickBot="1">
      <c r="A36" s="82"/>
      <c r="B36" s="82"/>
      <c r="C36" s="82"/>
      <c r="D36" s="99" t="s">
        <v>97</v>
      </c>
      <c r="E36" s="100"/>
      <c r="F36" s="101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3"/>
      <c r="Y36" s="74"/>
      <c r="Z36" s="109"/>
      <c r="AA36" s="109"/>
      <c r="AB36" s="79"/>
      <c r="AC36" s="79"/>
      <c r="AD36" s="79"/>
      <c r="AE36" s="79"/>
      <c r="AF36" s="79"/>
      <c r="AG36" s="79"/>
    </row>
    <row r="37" spans="4:34" s="72" customFormat="1" ht="11.25">
      <c r="D37" s="104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H37" s="79"/>
    </row>
    <row r="38" spans="5:36" s="72" customFormat="1" ht="11.25"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</row>
    <row r="39" spans="5:36" ht="11.25"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</row>
  </sheetData>
  <sheetProtection/>
  <mergeCells count="29">
    <mergeCell ref="F19:G19"/>
    <mergeCell ref="F20:F21"/>
    <mergeCell ref="F22:F23"/>
    <mergeCell ref="F24:F25"/>
    <mergeCell ref="F34:F35"/>
    <mergeCell ref="F26:F27"/>
    <mergeCell ref="F28:F29"/>
    <mergeCell ref="F30:F31"/>
    <mergeCell ref="F32:F33"/>
    <mergeCell ref="W16:W18"/>
    <mergeCell ref="X16:X18"/>
    <mergeCell ref="H17:H18"/>
    <mergeCell ref="I17:J17"/>
    <mergeCell ref="K17:K18"/>
    <mergeCell ref="L17:M17"/>
    <mergeCell ref="N17:N18"/>
    <mergeCell ref="O17:P17"/>
    <mergeCell ref="Q17:Q18"/>
    <mergeCell ref="R17:S17"/>
    <mergeCell ref="E14:X14"/>
    <mergeCell ref="E16:E18"/>
    <mergeCell ref="F16:G18"/>
    <mergeCell ref="H16:J16"/>
    <mergeCell ref="K16:M16"/>
    <mergeCell ref="N16:P16"/>
    <mergeCell ref="Q16:S16"/>
    <mergeCell ref="T16:T18"/>
    <mergeCell ref="U16:U18"/>
    <mergeCell ref="V16:V18"/>
  </mergeCells>
  <dataValidations count="2">
    <dataValidation type="date" allowBlank="1" showInputMessage="1" showErrorMessage="1" sqref="T20:U35">
      <formula1>1</formula1>
      <formula2>73051</formula2>
    </dataValidation>
    <dataValidation type="decimal" allowBlank="1" showInputMessage="1" showErrorMessage="1" sqref="H20:S35">
      <formula1>-9999999999999990000000000000</formula1>
      <formula2>9.99999999999999E+28</formula2>
    </dataValidation>
  </dataValidations>
  <printOptions/>
  <pageMargins left="0.24" right="0.2" top="1" bottom="1" header="0.5" footer="0.5"/>
  <pageSetup fitToHeight="1" fitToWidth="1" horizontalDpi="600" verticalDpi="6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28"/>
  <sheetViews>
    <sheetView zoomScalePageLayoutView="0" workbookViewId="0" topLeftCell="C7">
      <selection activeCell="F13" sqref="F13"/>
    </sheetView>
  </sheetViews>
  <sheetFormatPr defaultColWidth="9.00390625" defaultRowHeight="12.75"/>
  <cols>
    <col min="1" max="2" width="0" style="64" hidden="1" customWidth="1"/>
    <col min="3" max="3" width="2.75390625" style="64" customWidth="1"/>
    <col min="4" max="4" width="8.375" style="64" hidden="1" customWidth="1"/>
    <col min="5" max="5" width="6.875" style="64" customWidth="1"/>
    <col min="6" max="6" width="52.75390625" style="64" customWidth="1"/>
    <col min="7" max="7" width="19.00390625" style="64" customWidth="1"/>
    <col min="8" max="8" width="20.75390625" style="64" customWidth="1"/>
    <col min="9" max="16384" width="9.125" style="64" customWidth="1"/>
  </cols>
  <sheetData>
    <row r="1" ht="11.25" hidden="1"/>
    <row r="2" spans="4:8" ht="12.75" hidden="1">
      <c r="D2" s="118" t="s">
        <v>103</v>
      </c>
      <c r="E2" s="119"/>
      <c r="F2" s="120"/>
      <c r="G2" s="71"/>
      <c r="H2" s="121"/>
    </row>
    <row r="3" ht="11.25" hidden="1"/>
    <row r="4" ht="11.25" hidden="1"/>
    <row r="5" ht="11.25" hidden="1"/>
    <row r="6" ht="11.25" hidden="1"/>
    <row r="7" spans="1:8" s="72" customFormat="1" ht="11.25">
      <c r="A7" s="106"/>
      <c r="B7" s="106"/>
      <c r="C7" s="106"/>
      <c r="D7" s="106"/>
      <c r="E7" s="106"/>
      <c r="F7" s="106"/>
      <c r="G7" s="438" t="s">
        <v>124</v>
      </c>
      <c r="H7" s="438"/>
    </row>
    <row r="8" spans="1:8" s="72" customFormat="1" ht="11.25">
      <c r="A8" s="106"/>
      <c r="B8" s="106"/>
      <c r="C8" s="106"/>
      <c r="D8" s="106"/>
      <c r="E8" s="106"/>
      <c r="F8" s="106"/>
      <c r="G8" s="438" t="s">
        <v>52</v>
      </c>
      <c r="H8" s="438"/>
    </row>
    <row r="9" spans="1:8" s="72" customFormat="1" ht="11.25">
      <c r="A9" s="106"/>
      <c r="B9" s="106"/>
      <c r="C9" s="106"/>
      <c r="D9" s="106"/>
      <c r="E9" s="106"/>
      <c r="F9" s="106"/>
      <c r="G9" s="438" t="s">
        <v>53</v>
      </c>
      <c r="H9" s="438"/>
    </row>
    <row r="10" spans="1:8" s="72" customFormat="1" ht="11.25">
      <c r="A10" s="106"/>
      <c r="B10" s="106"/>
      <c r="C10" s="106"/>
      <c r="D10" s="106"/>
      <c r="E10" s="106"/>
      <c r="F10" s="106"/>
      <c r="G10" s="438" t="s">
        <v>54</v>
      </c>
      <c r="H10" s="438"/>
    </row>
    <row r="11" spans="1:24" s="72" customFormat="1" ht="12.75" customHeight="1">
      <c r="A11" s="106"/>
      <c r="B11" s="106"/>
      <c r="C11" s="106"/>
      <c r="D11" s="106"/>
      <c r="E11" s="74"/>
      <c r="F11" s="75"/>
      <c r="G11" s="75"/>
      <c r="H11" s="75"/>
      <c r="I11" s="125"/>
      <c r="J11" s="125"/>
      <c r="K11" s="125"/>
      <c r="L11" s="125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</row>
    <row r="12" spans="1:20" s="72" customFormat="1" ht="30.75" customHeight="1">
      <c r="A12" s="106"/>
      <c r="B12" s="106"/>
      <c r="C12" s="147"/>
      <c r="D12" s="147"/>
      <c r="E12" s="407" t="s">
        <v>55</v>
      </c>
      <c r="F12" s="407"/>
      <c r="G12" s="407"/>
      <c r="H12" s="407"/>
      <c r="I12" s="126"/>
      <c r="J12" s="126"/>
      <c r="K12" s="126"/>
      <c r="L12" s="126"/>
      <c r="M12" s="79"/>
      <c r="N12" s="79"/>
      <c r="O12" s="79"/>
      <c r="P12" s="79"/>
      <c r="Q12" s="79"/>
      <c r="R12" s="79"/>
      <c r="S12" s="79"/>
      <c r="T12" s="79"/>
    </row>
    <row r="13" spans="1:20" s="72" customFormat="1" ht="12.75" customHeight="1" thickBot="1">
      <c r="A13" s="106"/>
      <c r="B13" s="106"/>
      <c r="C13" s="147"/>
      <c r="D13" s="147"/>
      <c r="E13" s="74"/>
      <c r="F13" s="74"/>
      <c r="G13" s="74"/>
      <c r="H13" s="74"/>
      <c r="I13" s="125"/>
      <c r="J13" s="125"/>
      <c r="K13" s="125"/>
      <c r="L13" s="125"/>
      <c r="M13" s="79"/>
      <c r="N13" s="79"/>
      <c r="O13" s="79"/>
      <c r="P13" s="79"/>
      <c r="Q13" s="79"/>
      <c r="R13" s="79"/>
      <c r="S13" s="79"/>
      <c r="T13" s="79"/>
    </row>
    <row r="14" spans="1:8" s="72" customFormat="1" ht="30" customHeight="1" thickBot="1">
      <c r="A14" s="106"/>
      <c r="B14" s="106"/>
      <c r="C14" s="148"/>
      <c r="D14" s="148"/>
      <c r="E14" s="129" t="s">
        <v>56</v>
      </c>
      <c r="F14" s="130" t="s">
        <v>104</v>
      </c>
      <c r="G14" s="130" t="s">
        <v>105</v>
      </c>
      <c r="H14" s="131" t="s">
        <v>106</v>
      </c>
    </row>
    <row r="15" spans="1:8" s="72" customFormat="1" ht="12" thickBot="1">
      <c r="A15" s="106"/>
      <c r="B15" s="106"/>
      <c r="C15" s="106"/>
      <c r="D15" s="106"/>
      <c r="E15" s="141">
        <v>1</v>
      </c>
      <c r="F15" s="142">
        <v>2</v>
      </c>
      <c r="G15" s="142">
        <v>3</v>
      </c>
      <c r="H15" s="143">
        <v>4</v>
      </c>
    </row>
    <row r="16" spans="1:8" s="72" customFormat="1" ht="22.5">
      <c r="A16" s="106"/>
      <c r="B16" s="106"/>
      <c r="C16" s="106"/>
      <c r="D16" s="106"/>
      <c r="E16" s="132" t="s">
        <v>107</v>
      </c>
      <c r="F16" s="144" t="s">
        <v>108</v>
      </c>
      <c r="G16" s="133" t="s">
        <v>14</v>
      </c>
      <c r="H16" s="134"/>
    </row>
    <row r="17" spans="1:8" s="72" customFormat="1" ht="22.5">
      <c r="A17" s="106"/>
      <c r="B17" s="106"/>
      <c r="C17" s="106"/>
      <c r="D17" s="106"/>
      <c r="E17" s="132" t="s">
        <v>71</v>
      </c>
      <c r="F17" s="135" t="s">
        <v>109</v>
      </c>
      <c r="G17" s="133" t="s">
        <v>14</v>
      </c>
      <c r="H17" s="134"/>
    </row>
    <row r="18" spans="1:8" s="72" customFormat="1" ht="22.5">
      <c r="A18" s="106"/>
      <c r="B18" s="106"/>
      <c r="C18" s="106"/>
      <c r="D18" s="106"/>
      <c r="E18" s="132" t="s">
        <v>74</v>
      </c>
      <c r="F18" s="135" t="s">
        <v>110</v>
      </c>
      <c r="G18" s="133" t="s">
        <v>14</v>
      </c>
      <c r="H18" s="134"/>
    </row>
    <row r="19" spans="1:8" s="72" customFormat="1" ht="22.5">
      <c r="A19" s="106"/>
      <c r="B19" s="106"/>
      <c r="C19" s="106"/>
      <c r="D19" s="106"/>
      <c r="E19" s="132" t="s">
        <v>111</v>
      </c>
      <c r="F19" s="135" t="s">
        <v>112</v>
      </c>
      <c r="G19" s="133" t="s">
        <v>14</v>
      </c>
      <c r="H19" s="134"/>
    </row>
    <row r="20" spans="1:8" s="72" customFormat="1" ht="22.5">
      <c r="A20" s="106"/>
      <c r="B20" s="106"/>
      <c r="C20" s="106"/>
      <c r="D20" s="106"/>
      <c r="E20" s="136" t="s">
        <v>113</v>
      </c>
      <c r="F20" s="144" t="s">
        <v>114</v>
      </c>
      <c r="G20" s="133" t="s">
        <v>14</v>
      </c>
      <c r="H20" s="134"/>
    </row>
    <row r="21" spans="1:8" s="72" customFormat="1" ht="22.5">
      <c r="A21" s="106"/>
      <c r="B21" s="106"/>
      <c r="C21" s="106"/>
      <c r="D21" s="106"/>
      <c r="E21" s="136" t="s">
        <v>115</v>
      </c>
      <c r="F21" s="144" t="s">
        <v>116</v>
      </c>
      <c r="G21" s="133" t="s">
        <v>14</v>
      </c>
      <c r="H21" s="134"/>
    </row>
    <row r="22" spans="1:8" s="72" customFormat="1" ht="33.75">
      <c r="A22" s="106"/>
      <c r="B22" s="106"/>
      <c r="C22" s="106"/>
      <c r="D22" s="106"/>
      <c r="E22" s="136" t="s">
        <v>117</v>
      </c>
      <c r="F22" s="144" t="s">
        <v>118</v>
      </c>
      <c r="G22" s="133" t="s">
        <v>119</v>
      </c>
      <c r="H22" s="134"/>
    </row>
    <row r="23" spans="1:8" s="72" customFormat="1" ht="22.5">
      <c r="A23" s="106"/>
      <c r="B23" s="106"/>
      <c r="C23" s="106"/>
      <c r="D23" s="106"/>
      <c r="E23" s="136" t="s">
        <v>120</v>
      </c>
      <c r="F23" s="145" t="s">
        <v>121</v>
      </c>
      <c r="G23" s="137" t="s">
        <v>119</v>
      </c>
      <c r="H23" s="134"/>
    </row>
    <row r="24" spans="1:8" s="72" customFormat="1" ht="23.25" thickBot="1">
      <c r="A24" s="106"/>
      <c r="B24" s="106"/>
      <c r="C24" s="106"/>
      <c r="D24" s="106"/>
      <c r="E24" s="138" t="s">
        <v>122</v>
      </c>
      <c r="F24" s="146" t="s">
        <v>123</v>
      </c>
      <c r="G24" s="139" t="s">
        <v>14</v>
      </c>
      <c r="H24" s="140"/>
    </row>
    <row r="25" spans="1:8" s="72" customFormat="1" ht="22.5" customHeight="1">
      <c r="A25" s="106"/>
      <c r="B25" s="106"/>
      <c r="C25" s="106"/>
      <c r="D25" s="106"/>
      <c r="E25" s="106"/>
      <c r="F25" s="106"/>
      <c r="G25" s="106"/>
      <c r="H25" s="106"/>
    </row>
    <row r="26" spans="1:8" s="72" customFormat="1" ht="11.25">
      <c r="A26" s="106"/>
      <c r="B26" s="106"/>
      <c r="C26" s="106"/>
      <c r="D26" s="106"/>
      <c r="E26" s="106"/>
      <c r="F26" s="106"/>
      <c r="G26" s="106"/>
      <c r="H26" s="106"/>
    </row>
    <row r="27" spans="1:8" s="72" customFormat="1" ht="11.25">
      <c r="A27" s="106"/>
      <c r="B27" s="106"/>
      <c r="C27" s="106"/>
      <c r="D27" s="106"/>
      <c r="E27" s="106"/>
      <c r="F27" s="106"/>
      <c r="G27" s="106"/>
      <c r="H27" s="106"/>
    </row>
    <row r="28" spans="4:8" s="72" customFormat="1" ht="11.25">
      <c r="D28" s="106"/>
      <c r="E28" s="106"/>
      <c r="F28" s="106"/>
      <c r="G28" s="106"/>
      <c r="H28" s="106"/>
    </row>
    <row r="29" s="72" customFormat="1" ht="11.25"/>
    <row r="30" s="72" customFormat="1" ht="11.25"/>
    <row r="31" s="72" customFormat="1" ht="11.25"/>
    <row r="32" s="72" customFormat="1" ht="11.25"/>
    <row r="33" s="72" customFormat="1" ht="11.25"/>
    <row r="34" s="72" customFormat="1" ht="11.25"/>
    <row r="35" s="72" customFormat="1" ht="11.25"/>
    <row r="36" s="72" customFormat="1" ht="11.25"/>
    <row r="37" s="72" customFormat="1" ht="11.25"/>
    <row r="38" s="72" customFormat="1" ht="11.25"/>
    <row r="39" s="72" customFormat="1" ht="11.25"/>
    <row r="40" s="72" customFormat="1" ht="11.25"/>
    <row r="41" s="72" customFormat="1" ht="11.25"/>
    <row r="42" s="72" customFormat="1" ht="11.25"/>
    <row r="43" s="72" customFormat="1" ht="11.25"/>
    <row r="44" s="72" customFormat="1" ht="11.25"/>
    <row r="45" s="72" customFormat="1" ht="11.25"/>
    <row r="46" s="72" customFormat="1" ht="11.25"/>
    <row r="47" s="72" customFormat="1" ht="11.25"/>
    <row r="48" s="72" customFormat="1" ht="11.25"/>
    <row r="49" s="72" customFormat="1" ht="11.25"/>
    <row r="50" s="72" customFormat="1" ht="11.25"/>
    <row r="51" s="72" customFormat="1" ht="11.25"/>
    <row r="52" s="72" customFormat="1" ht="11.25"/>
    <row r="53" s="72" customFormat="1" ht="11.25"/>
    <row r="54" s="72" customFormat="1" ht="11.25"/>
    <row r="55" s="72" customFormat="1" ht="11.25"/>
    <row r="56" s="72" customFormat="1" ht="11.25"/>
    <row r="57" s="72" customFormat="1" ht="11.25"/>
    <row r="58" s="72" customFormat="1" ht="11.25"/>
    <row r="59" s="72" customFormat="1" ht="11.25"/>
    <row r="60" s="72" customFormat="1" ht="11.25"/>
    <row r="61" s="72" customFormat="1" ht="11.25"/>
    <row r="62" s="72" customFormat="1" ht="11.25"/>
    <row r="63" s="72" customFormat="1" ht="11.25"/>
    <row r="64" s="72" customFormat="1" ht="11.25"/>
    <row r="65" s="72" customFormat="1" ht="11.25"/>
    <row r="66" s="72" customFormat="1" ht="11.25"/>
    <row r="67" s="72" customFormat="1" ht="11.25"/>
    <row r="68" s="72" customFormat="1" ht="11.25"/>
    <row r="69" s="72" customFormat="1" ht="11.25"/>
    <row r="70" s="72" customFormat="1" ht="11.25"/>
    <row r="71" s="72" customFormat="1" ht="11.25"/>
    <row r="72" s="72" customFormat="1" ht="11.25"/>
    <row r="73" s="72" customFormat="1" ht="11.25"/>
    <row r="74" s="72" customFormat="1" ht="11.25"/>
    <row r="75" s="72" customFormat="1" ht="11.25"/>
    <row r="76" s="72" customFormat="1" ht="11.25"/>
    <row r="77" s="72" customFormat="1" ht="11.25"/>
    <row r="78" s="72" customFormat="1" ht="11.25"/>
    <row r="79" s="72" customFormat="1" ht="11.25"/>
    <row r="80" s="72" customFormat="1" ht="11.25"/>
    <row r="81" s="72" customFormat="1" ht="11.25"/>
    <row r="82" s="72" customFormat="1" ht="11.25"/>
    <row r="83" s="72" customFormat="1" ht="11.25"/>
    <row r="84" s="72" customFormat="1" ht="11.25"/>
    <row r="85" s="72" customFormat="1" ht="11.25"/>
    <row r="86" s="72" customFormat="1" ht="11.25"/>
    <row r="87" s="72" customFormat="1" ht="11.25"/>
    <row r="88" s="72" customFormat="1" ht="11.25"/>
    <row r="89" s="72" customFormat="1" ht="11.25"/>
    <row r="90" s="72" customFormat="1" ht="11.25"/>
    <row r="91" s="72" customFormat="1" ht="11.25"/>
    <row r="92" s="72" customFormat="1" ht="11.25"/>
    <row r="93" s="72" customFormat="1" ht="11.25"/>
    <row r="94" s="72" customFormat="1" ht="11.25"/>
    <row r="95" s="72" customFormat="1" ht="11.25"/>
    <row r="96" s="72" customFormat="1" ht="11.25"/>
    <row r="97" s="72" customFormat="1" ht="11.25"/>
    <row r="98" s="72" customFormat="1" ht="11.25"/>
    <row r="99" s="72" customFormat="1" ht="11.25"/>
    <row r="100" s="72" customFormat="1" ht="11.25"/>
    <row r="101" s="72" customFormat="1" ht="11.25"/>
    <row r="102" s="72" customFormat="1" ht="11.25"/>
    <row r="103" s="72" customFormat="1" ht="11.25"/>
    <row r="104" s="72" customFormat="1" ht="11.25"/>
    <row r="105" s="72" customFormat="1" ht="11.25"/>
    <row r="106" s="72" customFormat="1" ht="11.25"/>
    <row r="107" s="72" customFormat="1" ht="11.25"/>
    <row r="108" s="72" customFormat="1" ht="11.25"/>
    <row r="109" s="72" customFormat="1" ht="11.25"/>
    <row r="110" s="72" customFormat="1" ht="11.25"/>
    <row r="111" s="72" customFormat="1" ht="11.25"/>
    <row r="112" s="72" customFormat="1" ht="11.25"/>
    <row r="113" s="72" customFormat="1" ht="11.25"/>
    <row r="114" s="72" customFormat="1" ht="11.25"/>
  </sheetData>
  <sheetProtection/>
  <mergeCells count="5">
    <mergeCell ref="E12:H12"/>
    <mergeCell ref="G7:H7"/>
    <mergeCell ref="G8:H8"/>
    <mergeCell ref="G9:H9"/>
    <mergeCell ref="G10:H10"/>
  </mergeCells>
  <dataValidations count="1">
    <dataValidation type="decimal" allowBlank="1" showInputMessage="1" showErrorMessage="1" sqref="H17:H24">
      <formula1>-99999999999999900000000000000</formula1>
      <formula2>9.99999999999999E+28</formula2>
    </dataValidation>
  </dataValidations>
  <hyperlinks>
    <hyperlink ref="D2" location="'ТС цены (2)'!A1" display="Удалить"/>
  </hyperlinks>
  <printOptions/>
  <pageMargins left="0.95" right="0.22" top="1" bottom="1" header="0.5" footer="0.5"/>
  <pageSetup fitToHeight="1" fitToWidth="1"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7:N23"/>
  <sheetViews>
    <sheetView zoomScalePageLayoutView="0" workbookViewId="0" topLeftCell="B7">
      <selection activeCell="D21" sqref="D21"/>
    </sheetView>
  </sheetViews>
  <sheetFormatPr defaultColWidth="9.00390625" defaultRowHeight="12.75"/>
  <cols>
    <col min="1" max="1" width="0" style="64" hidden="1" customWidth="1"/>
    <col min="2" max="2" width="2.75390625" style="64" customWidth="1"/>
    <col min="3" max="3" width="6.875" style="64" customWidth="1"/>
    <col min="4" max="4" width="50.75390625" style="64" customWidth="1"/>
    <col min="5" max="5" width="40.75390625" style="64" customWidth="1"/>
    <col min="6" max="16384" width="9.125" style="6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spans="2:5" ht="11.25">
      <c r="B7" s="107"/>
      <c r="C7" s="107"/>
      <c r="D7" s="107"/>
      <c r="E7" s="107"/>
    </row>
    <row r="8" spans="2:5" s="72" customFormat="1" ht="11.25">
      <c r="B8" s="106"/>
      <c r="C8" s="106"/>
      <c r="D8" s="106"/>
      <c r="E8" s="62" t="s">
        <v>130</v>
      </c>
    </row>
    <row r="9" spans="2:5" s="72" customFormat="1" ht="11.25">
      <c r="B9" s="106"/>
      <c r="C9" s="106"/>
      <c r="D9" s="106"/>
      <c r="E9" s="62" t="s">
        <v>52</v>
      </c>
    </row>
    <row r="10" spans="2:5" s="72" customFormat="1" ht="11.25">
      <c r="B10" s="106"/>
      <c r="C10" s="106"/>
      <c r="D10" s="106"/>
      <c r="E10" s="62" t="s">
        <v>53</v>
      </c>
    </row>
    <row r="11" spans="2:5" s="72" customFormat="1" ht="11.25">
      <c r="B11" s="106"/>
      <c r="C11" s="106"/>
      <c r="D11" s="106"/>
      <c r="E11" s="62" t="s">
        <v>54</v>
      </c>
    </row>
    <row r="12" spans="2:5" s="72" customFormat="1" ht="11.25">
      <c r="B12" s="106"/>
      <c r="C12" s="106"/>
      <c r="D12" s="106"/>
      <c r="E12" s="106"/>
    </row>
    <row r="13" spans="2:14" s="72" customFormat="1" ht="12.75" customHeight="1">
      <c r="B13" s="106"/>
      <c r="C13" s="74"/>
      <c r="D13" s="152"/>
      <c r="E13" s="74"/>
      <c r="F13" s="76"/>
      <c r="G13" s="76"/>
      <c r="H13" s="76"/>
      <c r="I13" s="76"/>
      <c r="J13" s="76"/>
      <c r="K13" s="76"/>
      <c r="L13" s="76"/>
      <c r="M13" s="76"/>
      <c r="N13" s="76"/>
    </row>
    <row r="14" spans="2:10" s="72" customFormat="1" ht="36" customHeight="1">
      <c r="B14" s="147"/>
      <c r="C14" s="407" t="s">
        <v>125</v>
      </c>
      <c r="D14" s="407"/>
      <c r="E14" s="407"/>
      <c r="F14" s="79"/>
      <c r="G14" s="79"/>
      <c r="H14" s="79"/>
      <c r="I14" s="79"/>
      <c r="J14" s="79"/>
    </row>
    <row r="15" spans="2:10" s="72" customFormat="1" ht="12.75" customHeight="1" thickBot="1">
      <c r="B15" s="147"/>
      <c r="C15" s="74"/>
      <c r="D15" s="74"/>
      <c r="E15" s="74"/>
      <c r="F15" s="79"/>
      <c r="G15" s="79"/>
      <c r="H15" s="79"/>
      <c r="I15" s="79"/>
      <c r="J15" s="79"/>
    </row>
    <row r="16" spans="2:10" s="72" customFormat="1" ht="30" customHeight="1" thickBot="1">
      <c r="B16" s="147"/>
      <c r="C16" s="153" t="s">
        <v>56</v>
      </c>
      <c r="D16" s="154" t="s">
        <v>104</v>
      </c>
      <c r="E16" s="155" t="s">
        <v>106</v>
      </c>
      <c r="F16" s="79"/>
      <c r="G16" s="79"/>
      <c r="H16" s="79"/>
      <c r="I16" s="79"/>
      <c r="J16" s="79"/>
    </row>
    <row r="17" spans="2:10" s="72" customFormat="1" ht="12" customHeight="1" thickBot="1">
      <c r="B17" s="147"/>
      <c r="C17" s="168">
        <v>1</v>
      </c>
      <c r="D17" s="169">
        <f>C17+1</f>
        <v>2</v>
      </c>
      <c r="E17" s="170">
        <f>D17+1</f>
        <v>3</v>
      </c>
      <c r="F17" s="79"/>
      <c r="G17" s="79"/>
      <c r="H17" s="79"/>
      <c r="I17" s="79"/>
      <c r="J17" s="79"/>
    </row>
    <row r="18" spans="2:5" s="72" customFormat="1" ht="42" customHeight="1">
      <c r="B18" s="148"/>
      <c r="C18" s="156">
        <v>1</v>
      </c>
      <c r="D18" s="157" t="s">
        <v>126</v>
      </c>
      <c r="E18" s="158"/>
    </row>
    <row r="19" spans="2:5" s="72" customFormat="1" ht="42" customHeight="1">
      <c r="B19" s="148"/>
      <c r="C19" s="159">
        <v>2</v>
      </c>
      <c r="D19" s="160" t="s">
        <v>127</v>
      </c>
      <c r="E19" s="161"/>
    </row>
    <row r="20" spans="2:5" s="72" customFormat="1" ht="42" customHeight="1">
      <c r="B20" s="148"/>
      <c r="C20" s="162">
        <v>3</v>
      </c>
      <c r="D20" s="163" t="s">
        <v>128</v>
      </c>
      <c r="E20" s="164"/>
    </row>
    <row r="21" spans="2:5" s="72" customFormat="1" ht="48" customHeight="1" thickBot="1">
      <c r="B21" s="148"/>
      <c r="C21" s="165">
        <v>4</v>
      </c>
      <c r="D21" s="166" t="s">
        <v>129</v>
      </c>
      <c r="E21" s="167"/>
    </row>
    <row r="22" spans="2:5" s="72" customFormat="1" ht="11.25">
      <c r="B22" s="148"/>
      <c r="C22" s="148"/>
      <c r="D22" s="147"/>
      <c r="E22" s="106"/>
    </row>
    <row r="23" spans="2:4" s="106" customFormat="1" ht="11.25">
      <c r="B23" s="148"/>
      <c r="C23" s="148"/>
      <c r="D23" s="147"/>
    </row>
    <row r="24" s="72" customFormat="1" ht="11.25"/>
    <row r="25" s="72" customFormat="1" ht="11.25"/>
    <row r="26" s="72" customFormat="1" ht="11.25"/>
  </sheetData>
  <sheetProtection/>
  <mergeCells count="1">
    <mergeCell ref="C14:E14"/>
  </mergeCells>
  <dataValidations count="1">
    <dataValidation type="decimal" allowBlank="1" showInputMessage="1" showErrorMessage="1" sqref="E18:E21">
      <formula1>0</formula1>
      <formula2>999999999999</formula2>
    </dataValidation>
  </dataValidations>
  <printOptions/>
  <pageMargins left="0.75" right="0.31" top="1" bottom="1" header="0.5" footer="0.5"/>
  <pageSetup fitToHeight="1" fitToWidth="1"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9:AF67"/>
  <sheetViews>
    <sheetView zoomScalePageLayoutView="0" workbookViewId="0" topLeftCell="E13">
      <selection activeCell="F13" sqref="F13"/>
    </sheetView>
  </sheetViews>
  <sheetFormatPr defaultColWidth="9.00390625" defaultRowHeight="12.75"/>
  <cols>
    <col min="1" max="2" width="0" style="64" hidden="1" customWidth="1"/>
    <col min="3" max="3" width="2.75390625" style="64" hidden="1" customWidth="1"/>
    <col min="4" max="4" width="8.625" style="64" hidden="1" customWidth="1"/>
    <col min="5" max="5" width="6.875" style="64" customWidth="1"/>
    <col min="6" max="6" width="71.00390625" style="64" customWidth="1"/>
    <col min="7" max="7" width="16.375" style="64" customWidth="1"/>
    <col min="8" max="8" width="15.00390625" style="107" customWidth="1"/>
    <col min="9" max="10" width="40.75390625" style="64" hidden="1" customWidth="1"/>
    <col min="11" max="11" width="15.375" style="64" customWidth="1"/>
    <col min="12" max="12" width="40.75390625" style="64" hidden="1" customWidth="1"/>
    <col min="13" max="13" width="16.125" style="64" customWidth="1"/>
    <col min="14" max="16384" width="9.125" style="6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9" spans="8:13" s="107" customFormat="1" ht="11.25">
      <c r="H9" s="438" t="s">
        <v>214</v>
      </c>
      <c r="I9" s="438"/>
      <c r="J9" s="438"/>
      <c r="K9" s="438"/>
      <c r="L9" s="438"/>
      <c r="M9" s="438"/>
    </row>
    <row r="10" spans="8:13" s="107" customFormat="1" ht="11.25">
      <c r="H10" s="438" t="s">
        <v>52</v>
      </c>
      <c r="I10" s="438"/>
      <c r="J10" s="438"/>
      <c r="K10" s="438"/>
      <c r="L10" s="438"/>
      <c r="M10" s="438"/>
    </row>
    <row r="11" spans="8:13" s="107" customFormat="1" ht="11.25">
      <c r="H11" s="438" t="s">
        <v>53</v>
      </c>
      <c r="I11" s="438"/>
      <c r="J11" s="438"/>
      <c r="K11" s="438"/>
      <c r="L11" s="438"/>
      <c r="M11" s="438"/>
    </row>
    <row r="12" spans="4:13" ht="11.25">
      <c r="D12" s="65"/>
      <c r="E12" s="171"/>
      <c r="F12" s="171"/>
      <c r="G12" s="171"/>
      <c r="H12" s="438" t="s">
        <v>54</v>
      </c>
      <c r="I12" s="438"/>
      <c r="J12" s="438"/>
      <c r="K12" s="438"/>
      <c r="L12" s="438"/>
      <c r="M12" s="438"/>
    </row>
    <row r="13" spans="4:32" ht="12.75" customHeight="1">
      <c r="D13" s="65"/>
      <c r="E13" s="66"/>
      <c r="F13" s="172"/>
      <c r="G13" s="66"/>
      <c r="H13" s="66"/>
      <c r="I13" s="66"/>
      <c r="J13" s="66"/>
      <c r="K13" s="66"/>
      <c r="L13" s="66"/>
      <c r="M13" s="122"/>
      <c r="N13" s="122"/>
      <c r="O13" s="122"/>
      <c r="P13" s="122"/>
      <c r="Q13" s="122"/>
      <c r="R13" s="122"/>
      <c r="S13" s="122"/>
      <c r="T13" s="122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</row>
    <row r="14" spans="3:28" s="106" customFormat="1" ht="30.75" customHeight="1">
      <c r="C14" s="147"/>
      <c r="D14" s="147"/>
      <c r="E14" s="439" t="s">
        <v>131</v>
      </c>
      <c r="F14" s="439"/>
      <c r="G14" s="439"/>
      <c r="H14" s="439"/>
      <c r="I14" s="439"/>
      <c r="J14" s="439"/>
      <c r="K14" s="439"/>
      <c r="L14" s="115"/>
      <c r="M14" s="115"/>
      <c r="N14" s="115"/>
      <c r="O14" s="115"/>
      <c r="P14" s="115"/>
      <c r="Q14" s="115"/>
      <c r="R14" s="115"/>
      <c r="S14" s="115"/>
      <c r="T14" s="115"/>
      <c r="U14" s="109"/>
      <c r="V14" s="109"/>
      <c r="W14" s="109"/>
      <c r="X14" s="109"/>
      <c r="Y14" s="109"/>
      <c r="Z14" s="109"/>
      <c r="AA14" s="109"/>
      <c r="AB14" s="109"/>
    </row>
    <row r="15" spans="3:28" ht="12.75" customHeight="1" thickBot="1">
      <c r="C15" s="68"/>
      <c r="D15" s="69"/>
      <c r="E15" s="66"/>
      <c r="F15" s="66"/>
      <c r="G15" s="80"/>
      <c r="H15" s="174"/>
      <c r="I15" s="173"/>
      <c r="J15" s="174"/>
      <c r="K15" s="174"/>
      <c r="L15" s="174"/>
      <c r="M15" s="122"/>
      <c r="N15" s="122"/>
      <c r="O15" s="122"/>
      <c r="P15" s="122"/>
      <c r="Q15" s="122"/>
      <c r="R15" s="122"/>
      <c r="S15" s="122"/>
      <c r="T15" s="122"/>
      <c r="U15" s="70"/>
      <c r="V15" s="70"/>
      <c r="W15" s="70"/>
      <c r="X15" s="70"/>
      <c r="Y15" s="70"/>
      <c r="Z15" s="70"/>
      <c r="AA15" s="70"/>
      <c r="AB15" s="70"/>
    </row>
    <row r="16" spans="3:28" s="182" customFormat="1" ht="32.25" thickBot="1">
      <c r="C16" s="183"/>
      <c r="D16" s="184"/>
      <c r="E16" s="185" t="s">
        <v>56</v>
      </c>
      <c r="F16" s="186" t="s">
        <v>104</v>
      </c>
      <c r="G16" s="187" t="s">
        <v>106</v>
      </c>
      <c r="H16" s="188" t="s">
        <v>132</v>
      </c>
      <c r="I16" s="189"/>
      <c r="J16" s="189"/>
      <c r="K16" s="189"/>
      <c r="L16" s="189"/>
      <c r="M16" s="190"/>
      <c r="N16" s="190"/>
      <c r="O16" s="190"/>
      <c r="P16" s="190"/>
      <c r="Q16" s="190"/>
      <c r="R16" s="190"/>
      <c r="S16" s="190"/>
      <c r="T16" s="190"/>
      <c r="U16" s="191"/>
      <c r="V16" s="191"/>
      <c r="W16" s="191"/>
      <c r="X16" s="191"/>
      <c r="Y16" s="191"/>
      <c r="Z16" s="191"/>
      <c r="AA16" s="191"/>
      <c r="AB16" s="191"/>
    </row>
    <row r="17" spans="3:28" s="182" customFormat="1" ht="16.5" thickBot="1">
      <c r="C17" s="183"/>
      <c r="D17" s="184"/>
      <c r="E17" s="185">
        <v>1</v>
      </c>
      <c r="F17" s="186">
        <f>E17+1</f>
        <v>2</v>
      </c>
      <c r="G17" s="186">
        <f>F17+1</f>
        <v>3</v>
      </c>
      <c r="H17" s="188">
        <f>G17+1</f>
        <v>4</v>
      </c>
      <c r="I17" s="189"/>
      <c r="J17" s="189"/>
      <c r="K17" s="189"/>
      <c r="L17" s="189"/>
      <c r="M17" s="190"/>
      <c r="N17" s="190"/>
      <c r="O17" s="190"/>
      <c r="P17" s="190"/>
      <c r="Q17" s="190"/>
      <c r="R17" s="190"/>
      <c r="S17" s="190"/>
      <c r="T17" s="190"/>
      <c r="U17" s="191"/>
      <c r="V17" s="191"/>
      <c r="W17" s="191"/>
      <c r="X17" s="191"/>
      <c r="Y17" s="191"/>
      <c r="Z17" s="191"/>
      <c r="AA17" s="191"/>
      <c r="AB17" s="191"/>
    </row>
    <row r="18" spans="3:13" s="202" customFormat="1" ht="31.5">
      <c r="C18" s="214"/>
      <c r="D18" s="215"/>
      <c r="E18" s="237">
        <v>1</v>
      </c>
      <c r="F18" s="238" t="s">
        <v>133</v>
      </c>
      <c r="G18" s="239"/>
      <c r="H18" s="240" t="s">
        <v>134</v>
      </c>
      <c r="I18" s="241"/>
      <c r="J18" s="216" t="s">
        <v>135</v>
      </c>
      <c r="K18" s="216" t="s">
        <v>202</v>
      </c>
      <c r="L18" s="242"/>
      <c r="M18" s="216" t="s">
        <v>203</v>
      </c>
    </row>
    <row r="19" spans="3:13" s="202" customFormat="1" ht="15.75">
      <c r="C19" s="214"/>
      <c r="D19" s="215"/>
      <c r="E19" s="204">
        <v>2</v>
      </c>
      <c r="F19" s="193" t="s">
        <v>136</v>
      </c>
      <c r="G19" s="217"/>
      <c r="H19" s="194" t="s">
        <v>134</v>
      </c>
      <c r="I19" s="218"/>
      <c r="J19" s="195" t="s">
        <v>134</v>
      </c>
      <c r="K19" s="195" t="s">
        <v>134</v>
      </c>
      <c r="L19" s="192"/>
      <c r="M19" s="195" t="s">
        <v>134</v>
      </c>
    </row>
    <row r="20" spans="3:13" s="202" customFormat="1" ht="15.75">
      <c r="C20" s="214"/>
      <c r="D20" s="215"/>
      <c r="E20" s="204">
        <v>3</v>
      </c>
      <c r="F20" s="196" t="s">
        <v>137</v>
      </c>
      <c r="G20" s="219"/>
      <c r="H20" s="197" t="s">
        <v>134</v>
      </c>
      <c r="I20" s="218"/>
      <c r="J20" s="195" t="s">
        <v>134</v>
      </c>
      <c r="K20" s="195" t="s">
        <v>134</v>
      </c>
      <c r="L20" s="192"/>
      <c r="M20" s="195" t="s">
        <v>134</v>
      </c>
    </row>
    <row r="21" spans="3:13" s="202" customFormat="1" ht="15.75">
      <c r="C21" s="214"/>
      <c r="D21" s="215"/>
      <c r="E21" s="204">
        <v>4</v>
      </c>
      <c r="F21" s="196" t="s">
        <v>138</v>
      </c>
      <c r="G21" s="219"/>
      <c r="H21" s="197" t="s">
        <v>134</v>
      </c>
      <c r="I21" s="218"/>
      <c r="J21" s="195" t="s">
        <v>134</v>
      </c>
      <c r="K21" s="195" t="s">
        <v>134</v>
      </c>
      <c r="L21" s="192"/>
      <c r="M21" s="195" t="s">
        <v>134</v>
      </c>
    </row>
    <row r="22" spans="3:13" s="202" customFormat="1" ht="31.5">
      <c r="C22" s="214"/>
      <c r="D22" s="215"/>
      <c r="E22" s="204">
        <v>5</v>
      </c>
      <c r="F22" s="193" t="s">
        <v>139</v>
      </c>
      <c r="G22" s="220"/>
      <c r="H22" s="198" t="s">
        <v>134</v>
      </c>
      <c r="I22" s="221"/>
      <c r="J22" s="199" t="s">
        <v>134</v>
      </c>
      <c r="K22" s="199" t="s">
        <v>134</v>
      </c>
      <c r="L22" s="200"/>
      <c r="M22" s="199" t="s">
        <v>134</v>
      </c>
    </row>
    <row r="23" spans="3:13" s="202" customFormat="1" ht="15.75">
      <c r="C23" s="214"/>
      <c r="D23" s="215"/>
      <c r="E23" s="204" t="s">
        <v>122</v>
      </c>
      <c r="F23" s="193" t="s">
        <v>140</v>
      </c>
      <c r="G23" s="222"/>
      <c r="H23" s="197" t="s">
        <v>134</v>
      </c>
      <c r="I23" s="223"/>
      <c r="J23" s="195" t="s">
        <v>134</v>
      </c>
      <c r="K23" s="195" t="s">
        <v>134</v>
      </c>
      <c r="L23" s="192"/>
      <c r="M23" s="195" t="s">
        <v>134</v>
      </c>
    </row>
    <row r="24" spans="3:13" s="202" customFormat="1" ht="15.75">
      <c r="C24" s="214"/>
      <c r="D24" s="215"/>
      <c r="E24" s="204" t="s">
        <v>141</v>
      </c>
      <c r="F24" s="193" t="s">
        <v>142</v>
      </c>
      <c r="G24" s="224"/>
      <c r="H24" s="225"/>
      <c r="I24" s="226"/>
      <c r="J24" s="227">
        <f>SUM(J25:J33)</f>
        <v>0</v>
      </c>
      <c r="K24" s="227"/>
      <c r="L24" s="201"/>
      <c r="M24" s="243"/>
    </row>
    <row r="25" spans="3:13" s="202" customFormat="1" ht="15.75">
      <c r="C25" s="214"/>
      <c r="D25" s="215"/>
      <c r="E25" s="204" t="s">
        <v>91</v>
      </c>
      <c r="F25" s="228" t="s">
        <v>143</v>
      </c>
      <c r="G25" s="224"/>
      <c r="H25" s="225"/>
      <c r="I25" s="226"/>
      <c r="J25" s="229"/>
      <c r="K25" s="229"/>
      <c r="L25" s="201"/>
      <c r="M25" s="229"/>
    </row>
    <row r="26" spans="3:13" s="202" customFormat="1" ht="15.75">
      <c r="C26" s="214"/>
      <c r="D26" s="215"/>
      <c r="E26" s="204" t="s">
        <v>93</v>
      </c>
      <c r="F26" s="228" t="s">
        <v>144</v>
      </c>
      <c r="G26" s="224"/>
      <c r="H26" s="225"/>
      <c r="I26" s="226"/>
      <c r="J26" s="229"/>
      <c r="K26" s="229"/>
      <c r="L26" s="201"/>
      <c r="M26" s="229"/>
    </row>
    <row r="27" spans="3:13" s="202" customFormat="1" ht="15.75">
      <c r="C27" s="214"/>
      <c r="D27" s="215"/>
      <c r="E27" s="204" t="s">
        <v>145</v>
      </c>
      <c r="F27" s="228" t="s">
        <v>146</v>
      </c>
      <c r="G27" s="224"/>
      <c r="H27" s="225"/>
      <c r="I27" s="226"/>
      <c r="J27" s="229"/>
      <c r="K27" s="229"/>
      <c r="L27" s="201"/>
      <c r="M27" s="229"/>
    </row>
    <row r="28" spans="3:13" s="202" customFormat="1" ht="15.75">
      <c r="C28" s="214"/>
      <c r="D28" s="215"/>
      <c r="E28" s="204" t="s">
        <v>147</v>
      </c>
      <c r="F28" s="228" t="s">
        <v>148</v>
      </c>
      <c r="G28" s="224"/>
      <c r="H28" s="225"/>
      <c r="I28" s="226"/>
      <c r="J28" s="229"/>
      <c r="K28" s="229"/>
      <c r="L28" s="201"/>
      <c r="M28" s="229"/>
    </row>
    <row r="29" spans="3:13" s="202" customFormat="1" ht="15.75">
      <c r="C29" s="214"/>
      <c r="D29" s="215"/>
      <c r="E29" s="204" t="s">
        <v>149</v>
      </c>
      <c r="F29" s="228" t="s">
        <v>150</v>
      </c>
      <c r="G29" s="224"/>
      <c r="H29" s="225"/>
      <c r="I29" s="226"/>
      <c r="J29" s="229"/>
      <c r="K29" s="229"/>
      <c r="L29" s="201"/>
      <c r="M29" s="229"/>
    </row>
    <row r="30" spans="3:13" s="202" customFormat="1" ht="15.75">
      <c r="C30" s="214"/>
      <c r="D30" s="215"/>
      <c r="E30" s="204" t="s">
        <v>151</v>
      </c>
      <c r="F30" s="228" t="s">
        <v>152</v>
      </c>
      <c r="G30" s="224"/>
      <c r="H30" s="225"/>
      <c r="I30" s="226"/>
      <c r="J30" s="229"/>
      <c r="K30" s="229"/>
      <c r="L30" s="201"/>
      <c r="M30" s="229"/>
    </row>
    <row r="31" spans="3:13" s="202" customFormat="1" ht="15.75">
      <c r="C31" s="214"/>
      <c r="D31" s="215"/>
      <c r="E31" s="204" t="s">
        <v>153</v>
      </c>
      <c r="F31" s="228" t="s">
        <v>154</v>
      </c>
      <c r="G31" s="224"/>
      <c r="H31" s="225"/>
      <c r="I31" s="226"/>
      <c r="J31" s="229"/>
      <c r="K31" s="229"/>
      <c r="L31" s="201"/>
      <c r="M31" s="229"/>
    </row>
    <row r="32" spans="3:13" s="202" customFormat="1" ht="15.75">
      <c r="C32" s="214"/>
      <c r="D32" s="215"/>
      <c r="E32" s="204" t="s">
        <v>155</v>
      </c>
      <c r="F32" s="228" t="s">
        <v>156</v>
      </c>
      <c r="G32" s="224"/>
      <c r="H32" s="225"/>
      <c r="I32" s="226"/>
      <c r="J32" s="229"/>
      <c r="K32" s="229"/>
      <c r="L32" s="201"/>
      <c r="M32" s="229"/>
    </row>
    <row r="33" spans="3:15" s="202" customFormat="1" ht="15.75">
      <c r="C33" s="214"/>
      <c r="D33" s="215"/>
      <c r="E33" s="204" t="s">
        <v>204</v>
      </c>
      <c r="F33" s="275" t="s">
        <v>308</v>
      </c>
      <c r="G33" s="227"/>
      <c r="H33" s="225"/>
      <c r="I33" s="226"/>
      <c r="J33" s="229"/>
      <c r="K33" s="229"/>
      <c r="L33" s="201"/>
      <c r="M33" s="229"/>
      <c r="N33" s="203"/>
      <c r="O33" s="203"/>
    </row>
    <row r="34" spans="3:13" s="202" customFormat="1" ht="15.75">
      <c r="C34" s="214"/>
      <c r="D34" s="215"/>
      <c r="E34" s="207" t="s">
        <v>157</v>
      </c>
      <c r="F34" s="205" t="s">
        <v>158</v>
      </c>
      <c r="G34" s="230"/>
      <c r="H34" s="225"/>
      <c r="I34" s="226"/>
      <c r="J34" s="229"/>
      <c r="K34" s="229"/>
      <c r="L34" s="201"/>
      <c r="M34" s="229"/>
    </row>
    <row r="35" spans="3:13" s="202" customFormat="1" ht="15.75">
      <c r="C35" s="214"/>
      <c r="D35" s="215"/>
      <c r="E35" s="204" t="s">
        <v>159</v>
      </c>
      <c r="F35" s="206" t="s">
        <v>160</v>
      </c>
      <c r="G35" s="224"/>
      <c r="H35" s="225"/>
      <c r="I35" s="231"/>
      <c r="J35" s="229"/>
      <c r="K35" s="229"/>
      <c r="L35" s="201"/>
      <c r="M35" s="229"/>
    </row>
    <row r="36" spans="3:13" s="202" customFormat="1" ht="15.75">
      <c r="C36" s="214"/>
      <c r="D36" s="215"/>
      <c r="E36" s="207" t="s">
        <v>161</v>
      </c>
      <c r="F36" s="206" t="s">
        <v>162</v>
      </c>
      <c r="G36" s="224"/>
      <c r="H36" s="225"/>
      <c r="I36" s="231"/>
      <c r="J36" s="229"/>
      <c r="K36" s="229"/>
      <c r="L36" s="201"/>
      <c r="M36" s="229"/>
    </row>
    <row r="37" spans="3:13" s="202" customFormat="1" ht="15.75">
      <c r="C37" s="214"/>
      <c r="D37" s="215"/>
      <c r="E37" s="204" t="s">
        <v>163</v>
      </c>
      <c r="F37" s="206" t="s">
        <v>164</v>
      </c>
      <c r="G37" s="224"/>
      <c r="H37" s="225"/>
      <c r="I37" s="231"/>
      <c r="J37" s="229"/>
      <c r="K37" s="229"/>
      <c r="L37" s="201"/>
      <c r="M37" s="229"/>
    </row>
    <row r="38" spans="3:13" s="202" customFormat="1" ht="15.75">
      <c r="C38" s="214"/>
      <c r="D38" s="215"/>
      <c r="E38" s="207" t="s">
        <v>165</v>
      </c>
      <c r="F38" s="206" t="s">
        <v>166</v>
      </c>
      <c r="G38" s="224"/>
      <c r="H38" s="225"/>
      <c r="I38" s="231"/>
      <c r="J38" s="229"/>
      <c r="K38" s="229"/>
      <c r="L38" s="201"/>
      <c r="M38" s="229"/>
    </row>
    <row r="39" spans="3:13" s="202" customFormat="1" ht="15.75">
      <c r="C39" s="214"/>
      <c r="D39" s="215"/>
      <c r="E39" s="204" t="s">
        <v>167</v>
      </c>
      <c r="F39" s="206" t="s">
        <v>168</v>
      </c>
      <c r="G39" s="224"/>
      <c r="H39" s="225"/>
      <c r="I39" s="231"/>
      <c r="J39" s="229"/>
      <c r="K39" s="229"/>
      <c r="L39" s="201"/>
      <c r="M39" s="229"/>
    </row>
    <row r="40" spans="3:13" s="202" customFormat="1" ht="15.75">
      <c r="C40" s="214"/>
      <c r="D40" s="215"/>
      <c r="E40" s="207" t="s">
        <v>169</v>
      </c>
      <c r="F40" s="206" t="s">
        <v>170</v>
      </c>
      <c r="G40" s="224"/>
      <c r="H40" s="225"/>
      <c r="I40" s="231"/>
      <c r="J40" s="229"/>
      <c r="K40" s="229"/>
      <c r="L40" s="201"/>
      <c r="M40" s="229"/>
    </row>
    <row r="41" spans="3:13" s="202" customFormat="1" ht="15.75">
      <c r="C41" s="214"/>
      <c r="D41" s="215"/>
      <c r="E41" s="204" t="s">
        <v>171</v>
      </c>
      <c r="F41" s="206" t="s">
        <v>172</v>
      </c>
      <c r="G41" s="224"/>
      <c r="H41" s="225"/>
      <c r="I41" s="231"/>
      <c r="J41" s="229"/>
      <c r="K41" s="229"/>
      <c r="L41" s="201"/>
      <c r="M41" s="229"/>
    </row>
    <row r="42" spans="3:13" s="202" customFormat="1" ht="15.75">
      <c r="C42" s="214"/>
      <c r="D42" s="215"/>
      <c r="E42" s="207" t="s">
        <v>173</v>
      </c>
      <c r="F42" s="208" t="s">
        <v>174</v>
      </c>
      <c r="G42" s="224"/>
      <c r="H42" s="225"/>
      <c r="I42" s="231"/>
      <c r="J42" s="232">
        <f>J43+J45+J46+J50+J51</f>
        <v>0</v>
      </c>
      <c r="K42" s="232"/>
      <c r="L42" s="201"/>
      <c r="M42" s="232"/>
    </row>
    <row r="43" spans="3:13" s="202" customFormat="1" ht="15.75">
      <c r="C43" s="214"/>
      <c r="D43" s="215"/>
      <c r="E43" s="209" t="s">
        <v>175</v>
      </c>
      <c r="F43" s="210" t="s">
        <v>176</v>
      </c>
      <c r="G43" s="224"/>
      <c r="H43" s="225"/>
      <c r="I43" s="231"/>
      <c r="J43" s="229"/>
      <c r="K43" s="229"/>
      <c r="L43" s="201"/>
      <c r="M43" s="229"/>
    </row>
    <row r="44" spans="3:13" s="202" customFormat="1" ht="15.75">
      <c r="C44" s="214"/>
      <c r="D44" s="215"/>
      <c r="E44" s="209" t="s">
        <v>177</v>
      </c>
      <c r="F44" s="210" t="s">
        <v>178</v>
      </c>
      <c r="G44" s="224"/>
      <c r="H44" s="225"/>
      <c r="I44" s="231"/>
      <c r="J44" s="229"/>
      <c r="K44" s="229"/>
      <c r="L44" s="201"/>
      <c r="M44" s="229"/>
    </row>
    <row r="45" spans="3:13" s="202" customFormat="1" ht="15.75">
      <c r="C45" s="214"/>
      <c r="D45" s="215"/>
      <c r="E45" s="209" t="s">
        <v>179</v>
      </c>
      <c r="F45" s="210" t="s">
        <v>180</v>
      </c>
      <c r="G45" s="224"/>
      <c r="H45" s="225"/>
      <c r="I45" s="231"/>
      <c r="J45" s="229"/>
      <c r="K45" s="229"/>
      <c r="L45" s="201"/>
      <c r="M45" s="229"/>
    </row>
    <row r="46" spans="3:13" s="202" customFormat="1" ht="15.75">
      <c r="C46" s="214"/>
      <c r="D46" s="215"/>
      <c r="E46" s="209" t="s">
        <v>181</v>
      </c>
      <c r="F46" s="208" t="s">
        <v>182</v>
      </c>
      <c r="G46" s="224"/>
      <c r="H46" s="225"/>
      <c r="I46" s="231"/>
      <c r="J46" s="232">
        <f>SUM(J47:J49)</f>
        <v>0</v>
      </c>
      <c r="K46" s="232"/>
      <c r="L46" s="201"/>
      <c r="M46" s="232"/>
    </row>
    <row r="47" spans="3:13" s="202" customFormat="1" ht="15.75">
      <c r="C47" s="214"/>
      <c r="D47" s="215"/>
      <c r="E47" s="209" t="s">
        <v>183</v>
      </c>
      <c r="F47" s="210" t="s">
        <v>184</v>
      </c>
      <c r="G47" s="224"/>
      <c r="H47" s="225"/>
      <c r="I47" s="231"/>
      <c r="J47" s="229"/>
      <c r="K47" s="229"/>
      <c r="L47" s="201"/>
      <c r="M47" s="229"/>
    </row>
    <row r="48" spans="3:13" s="202" customFormat="1" ht="15.75">
      <c r="C48" s="214"/>
      <c r="D48" s="215"/>
      <c r="E48" s="209" t="s">
        <v>185</v>
      </c>
      <c r="F48" s="210" t="s">
        <v>186</v>
      </c>
      <c r="G48" s="224"/>
      <c r="H48" s="225"/>
      <c r="I48" s="231"/>
      <c r="J48" s="229"/>
      <c r="K48" s="229"/>
      <c r="L48" s="201"/>
      <c r="M48" s="229"/>
    </row>
    <row r="49" spans="3:13" s="202" customFormat="1" ht="15.75">
      <c r="C49" s="214"/>
      <c r="D49" s="215"/>
      <c r="E49" s="209" t="s">
        <v>187</v>
      </c>
      <c r="F49" s="210" t="s">
        <v>188</v>
      </c>
      <c r="G49" s="224"/>
      <c r="H49" s="225"/>
      <c r="I49" s="231"/>
      <c r="J49" s="229"/>
      <c r="K49" s="229"/>
      <c r="L49" s="201"/>
      <c r="M49" s="229"/>
    </row>
    <row r="50" spans="3:13" s="202" customFormat="1" ht="15.75">
      <c r="C50" s="214"/>
      <c r="D50" s="215"/>
      <c r="E50" s="209" t="s">
        <v>189</v>
      </c>
      <c r="F50" s="211" t="s">
        <v>190</v>
      </c>
      <c r="G50" s="224"/>
      <c r="H50" s="225"/>
      <c r="I50" s="231"/>
      <c r="J50" s="229"/>
      <c r="K50" s="229"/>
      <c r="L50" s="201"/>
      <c r="M50" s="229"/>
    </row>
    <row r="51" spans="3:13" s="202" customFormat="1" ht="15.75">
      <c r="C51" s="214"/>
      <c r="D51" s="215"/>
      <c r="E51" s="209" t="s">
        <v>191</v>
      </c>
      <c r="F51" s="211" t="s">
        <v>192</v>
      </c>
      <c r="G51" s="224"/>
      <c r="H51" s="225"/>
      <c r="I51" s="231"/>
      <c r="J51" s="229"/>
      <c r="K51" s="229"/>
      <c r="L51" s="201"/>
      <c r="M51" s="229"/>
    </row>
    <row r="52" spans="3:13" s="202" customFormat="1" ht="15.75">
      <c r="C52" s="214"/>
      <c r="D52" s="215"/>
      <c r="E52" s="209" t="s">
        <v>193</v>
      </c>
      <c r="F52" s="211" t="s">
        <v>194</v>
      </c>
      <c r="G52" s="224"/>
      <c r="H52" s="225"/>
      <c r="I52" s="231"/>
      <c r="J52" s="229"/>
      <c r="K52" s="229"/>
      <c r="L52" s="201"/>
      <c r="M52" s="229"/>
    </row>
    <row r="53" spans="3:13" s="202" customFormat="1" ht="15.75">
      <c r="C53" s="214"/>
      <c r="D53" s="215"/>
      <c r="E53" s="209" t="s">
        <v>195</v>
      </c>
      <c r="F53" s="211" t="s">
        <v>196</v>
      </c>
      <c r="G53" s="224"/>
      <c r="H53" s="225"/>
      <c r="I53" s="231"/>
      <c r="J53" s="229"/>
      <c r="K53" s="229"/>
      <c r="L53" s="201"/>
      <c r="M53" s="229"/>
    </row>
    <row r="54" spans="3:13" s="202" customFormat="1" ht="15.75">
      <c r="C54" s="214"/>
      <c r="D54" s="215"/>
      <c r="E54" s="209" t="s">
        <v>197</v>
      </c>
      <c r="F54" s="211" t="s">
        <v>198</v>
      </c>
      <c r="G54" s="224"/>
      <c r="H54" s="225"/>
      <c r="I54" s="231"/>
      <c r="J54" s="229"/>
      <c r="K54" s="229"/>
      <c r="L54" s="201"/>
      <c r="M54" s="229"/>
    </row>
    <row r="55" spans="3:13" s="202" customFormat="1" ht="16.5" thickBot="1">
      <c r="C55" s="214"/>
      <c r="D55" s="215"/>
      <c r="E55" s="212" t="s">
        <v>199</v>
      </c>
      <c r="F55" s="213" t="s">
        <v>200</v>
      </c>
      <c r="G55" s="233"/>
      <c r="H55" s="234"/>
      <c r="I55" s="244"/>
      <c r="J55" s="235"/>
      <c r="K55" s="235"/>
      <c r="L55" s="245"/>
      <c r="M55" s="235"/>
    </row>
    <row r="56" spans="3:12" s="72" customFormat="1" ht="11.25">
      <c r="C56" s="127"/>
      <c r="D56" s="128"/>
      <c r="E56" s="148"/>
      <c r="F56" s="147"/>
      <c r="G56" s="106"/>
      <c r="H56" s="106"/>
      <c r="I56" s="106"/>
      <c r="J56" s="236" t="s">
        <v>201</v>
      </c>
      <c r="K56" s="236"/>
      <c r="L56" s="105"/>
    </row>
    <row r="57" spans="1:12" s="72" customFormat="1" ht="11.25">
      <c r="A57" s="106"/>
      <c r="B57" s="106"/>
      <c r="C57" s="148"/>
      <c r="D57" s="148"/>
      <c r="E57" s="148"/>
      <c r="F57" s="147"/>
      <c r="G57" s="106"/>
      <c r="H57" s="106"/>
      <c r="I57" s="106"/>
      <c r="J57" s="106"/>
      <c r="K57" s="106"/>
      <c r="L57" s="106"/>
    </row>
    <row r="58" s="72" customFormat="1" ht="11.25">
      <c r="H58" s="106"/>
    </row>
    <row r="59" s="72" customFormat="1" ht="11.25">
      <c r="H59" s="106"/>
    </row>
    <row r="60" s="72" customFormat="1" ht="11.25">
      <c r="H60" s="106"/>
    </row>
    <row r="61" s="72" customFormat="1" ht="11.25">
      <c r="H61" s="106"/>
    </row>
    <row r="62" s="72" customFormat="1" ht="11.25">
      <c r="H62" s="106"/>
    </row>
    <row r="63" s="72" customFormat="1" ht="11.25">
      <c r="H63" s="106"/>
    </row>
    <row r="64" s="72" customFormat="1" ht="11.25">
      <c r="H64" s="106"/>
    </row>
    <row r="65" s="72" customFormat="1" ht="11.25">
      <c r="H65" s="106"/>
    </row>
    <row r="66" s="72" customFormat="1" ht="11.25">
      <c r="H66" s="106"/>
    </row>
    <row r="67" s="72" customFormat="1" ht="11.25">
      <c r="H67" s="106"/>
    </row>
  </sheetData>
  <sheetProtection/>
  <mergeCells count="5">
    <mergeCell ref="E14:K14"/>
    <mergeCell ref="H9:M9"/>
    <mergeCell ref="H10:M10"/>
    <mergeCell ref="H11:M11"/>
    <mergeCell ref="H12:M12"/>
  </mergeCells>
  <dataValidations count="4">
    <dataValidation type="decimal" allowBlank="1" showInputMessage="1" showErrorMessage="1" sqref="J24:K24 M24">
      <formula1>-999999999999</formula1>
      <formula2>999999999999</formula2>
    </dataValidation>
    <dataValidation type="decimal" allowBlank="1" showInputMessage="1" showErrorMessage="1" sqref="G22 M25:M55 I22 G24:I55 J25:K55">
      <formula1>-99999999999</formula1>
      <formula2>999999999999</formula2>
    </dataValidation>
    <dataValidation type="list" allowBlank="1" showInputMessage="1" showErrorMessage="1" sqref="G23 I23">
      <formula1>"да,нет"</formula1>
    </dataValidation>
    <dataValidation type="decimal" allowBlank="1" showInputMessage="1" showErrorMessage="1" sqref="L24:L33">
      <formula1>0</formula1>
      <formula2>999999999999</formula2>
    </dataValidation>
  </dataValidations>
  <hyperlinks>
    <hyperlink ref="J56" location="'ТС инвестиции'!A1" display="Удалить мероприятие"/>
  </hyperlinks>
  <printOptions/>
  <pageMargins left="0.84" right="0.29" top="1" bottom="1" header="0.5" footer="0.5"/>
  <pageSetup fitToHeight="1" fitToWidth="1" horizontalDpi="600" verticalDpi="6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C8:G32"/>
  <sheetViews>
    <sheetView zoomScalePageLayoutView="0" workbookViewId="0" topLeftCell="E9">
      <selection activeCell="J26" sqref="J26"/>
    </sheetView>
  </sheetViews>
  <sheetFormatPr defaultColWidth="9.00390625" defaultRowHeight="12.75"/>
  <cols>
    <col min="1" max="2" width="0" style="64" hidden="1" customWidth="1"/>
    <col min="3" max="3" width="3.75390625" style="64" hidden="1" customWidth="1"/>
    <col min="4" max="4" width="8.875" style="64" hidden="1" customWidth="1"/>
    <col min="5" max="5" width="6.875" style="64" customWidth="1"/>
    <col min="6" max="6" width="50.75390625" style="64" customWidth="1"/>
    <col min="7" max="7" width="40.75390625" style="64" customWidth="1"/>
    <col min="8" max="16384" width="9.125" style="6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s="107" customFormat="1" ht="11.25" hidden="1"/>
    <row r="8" spans="4:7" ht="11.25" hidden="1">
      <c r="D8" s="65"/>
      <c r="E8" s="171"/>
      <c r="F8" s="171"/>
      <c r="G8" s="171"/>
    </row>
    <row r="9" spans="4:7" ht="11.25">
      <c r="D9" s="65"/>
      <c r="E9" s="171"/>
      <c r="F9" s="171"/>
      <c r="G9" s="62" t="s">
        <v>306</v>
      </c>
    </row>
    <row r="10" spans="4:7" ht="11.25">
      <c r="D10" s="65"/>
      <c r="E10" s="171"/>
      <c r="F10" s="171"/>
      <c r="G10" s="62" t="s">
        <v>52</v>
      </c>
    </row>
    <row r="11" spans="4:7" ht="11.25">
      <c r="D11" s="65"/>
      <c r="E11" s="171"/>
      <c r="F11" s="171"/>
      <c r="G11" s="62" t="s">
        <v>53</v>
      </c>
    </row>
    <row r="12" spans="4:7" ht="11.25">
      <c r="D12" s="65"/>
      <c r="E12" s="171"/>
      <c r="F12" s="171"/>
      <c r="G12" s="62" t="s">
        <v>54</v>
      </c>
    </row>
    <row r="13" spans="4:7" ht="11.25">
      <c r="D13" s="65"/>
      <c r="E13" s="171"/>
      <c r="F13" s="171"/>
      <c r="G13" s="62"/>
    </row>
    <row r="14" spans="4:7" ht="11.25">
      <c r="D14" s="65"/>
      <c r="E14" s="171"/>
      <c r="F14" s="171"/>
      <c r="G14" s="62"/>
    </row>
    <row r="15" spans="4:7" ht="12.75" customHeight="1">
      <c r="D15" s="65"/>
      <c r="E15" s="66"/>
      <c r="F15" s="149"/>
      <c r="G15" s="66"/>
    </row>
    <row r="16" spans="3:7" s="72" customFormat="1" ht="36" customHeight="1">
      <c r="C16" s="77"/>
      <c r="D16" s="78"/>
      <c r="E16" s="407" t="s">
        <v>205</v>
      </c>
      <c r="F16" s="407"/>
      <c r="G16" s="407"/>
    </row>
    <row r="17" spans="3:7" s="72" customFormat="1" ht="12.75" customHeight="1" thickBot="1">
      <c r="C17" s="77"/>
      <c r="D17" s="78"/>
      <c r="E17" s="74"/>
      <c r="F17" s="74"/>
      <c r="G17" s="74"/>
    </row>
    <row r="18" spans="3:7" s="72" customFormat="1" ht="30" customHeight="1" thickBot="1">
      <c r="C18" s="77"/>
      <c r="D18" s="78"/>
      <c r="E18" s="153" t="s">
        <v>56</v>
      </c>
      <c r="F18" s="154" t="s">
        <v>104</v>
      </c>
      <c r="G18" s="155" t="s">
        <v>106</v>
      </c>
    </row>
    <row r="19" spans="3:7" s="72" customFormat="1" ht="12" customHeight="1" thickBot="1">
      <c r="C19" s="77"/>
      <c r="D19" s="78"/>
      <c r="E19" s="168">
        <v>1</v>
      </c>
      <c r="F19" s="169">
        <f>E19+1</f>
        <v>2</v>
      </c>
      <c r="G19" s="170">
        <f>F19+1</f>
        <v>3</v>
      </c>
    </row>
    <row r="20" spans="3:7" s="72" customFormat="1" ht="36" customHeight="1">
      <c r="C20" s="127"/>
      <c r="D20" s="128"/>
      <c r="E20" s="156">
        <v>1</v>
      </c>
      <c r="F20" s="157" t="s">
        <v>206</v>
      </c>
      <c r="G20" s="246"/>
    </row>
    <row r="21" spans="3:7" s="72" customFormat="1" ht="36" customHeight="1">
      <c r="C21" s="127"/>
      <c r="D21" s="128"/>
      <c r="E21" s="176" t="s">
        <v>71</v>
      </c>
      <c r="F21" s="247" t="s">
        <v>207</v>
      </c>
      <c r="G21" s="246"/>
    </row>
    <row r="22" spans="3:7" s="72" customFormat="1" ht="36" customHeight="1">
      <c r="C22" s="127"/>
      <c r="D22" s="128"/>
      <c r="E22" s="159">
        <v>2</v>
      </c>
      <c r="F22" s="160" t="s">
        <v>208</v>
      </c>
      <c r="G22" s="161"/>
    </row>
    <row r="23" spans="3:7" s="72" customFormat="1" ht="36" customHeight="1">
      <c r="C23" s="127"/>
      <c r="D23" s="128"/>
      <c r="E23" s="159">
        <v>3</v>
      </c>
      <c r="F23" s="160" t="s">
        <v>209</v>
      </c>
      <c r="G23" s="161"/>
    </row>
    <row r="24" spans="3:7" s="72" customFormat="1" ht="36" customHeight="1">
      <c r="C24" s="127"/>
      <c r="D24" s="248"/>
      <c r="E24" s="159">
        <v>4</v>
      </c>
      <c r="F24" s="160" t="s">
        <v>210</v>
      </c>
      <c r="G24" s="249"/>
    </row>
    <row r="25" spans="3:7" s="72" customFormat="1" ht="11.25" hidden="1">
      <c r="C25" s="127"/>
      <c r="D25" s="248" t="s">
        <v>95</v>
      </c>
      <c r="E25" s="250"/>
      <c r="F25" s="251"/>
      <c r="G25" s="252"/>
    </row>
    <row r="26" spans="3:7" s="72" customFormat="1" ht="11.25">
      <c r="C26" s="127"/>
      <c r="D26" s="248"/>
      <c r="E26" s="159"/>
      <c r="F26" s="160" t="s">
        <v>213</v>
      </c>
      <c r="G26" s="252"/>
    </row>
    <row r="27" spans="3:7" s="72" customFormat="1" ht="11.25">
      <c r="C27" s="127"/>
      <c r="D27" s="253" t="s">
        <v>103</v>
      </c>
      <c r="E27" s="254" t="s">
        <v>82</v>
      </c>
      <c r="F27" s="255"/>
      <c r="G27" s="256"/>
    </row>
    <row r="28" spans="3:7" s="72" customFormat="1" ht="11.25">
      <c r="C28" s="127"/>
      <c r="D28" s="253" t="s">
        <v>103</v>
      </c>
      <c r="E28" s="254" t="s">
        <v>84</v>
      </c>
      <c r="F28" s="255"/>
      <c r="G28" s="256"/>
    </row>
    <row r="29" spans="3:7" s="72" customFormat="1" ht="11.25">
      <c r="C29" s="127"/>
      <c r="D29" s="253" t="s">
        <v>103</v>
      </c>
      <c r="E29" s="254" t="s">
        <v>211</v>
      </c>
      <c r="F29" s="255"/>
      <c r="G29" s="256"/>
    </row>
    <row r="30" spans="3:7" s="72" customFormat="1" ht="36" customHeight="1" thickBot="1">
      <c r="C30" s="127"/>
      <c r="D30" s="128"/>
      <c r="E30" s="257">
        <v>5</v>
      </c>
      <c r="F30" s="258" t="s">
        <v>212</v>
      </c>
      <c r="G30" s="259"/>
    </row>
    <row r="31" spans="3:7" ht="11.25">
      <c r="C31" s="124"/>
      <c r="D31" s="150"/>
      <c r="E31" s="179"/>
      <c r="F31" s="180"/>
      <c r="G31" s="171"/>
    </row>
    <row r="32" spans="3:7" s="107" customFormat="1" ht="11.25">
      <c r="C32" s="181"/>
      <c r="D32" s="181"/>
      <c r="E32" s="181"/>
      <c r="F32" s="151"/>
      <c r="G32" s="106"/>
    </row>
  </sheetData>
  <sheetProtection/>
  <mergeCells count="1">
    <mergeCell ref="E16:G16"/>
  </mergeCells>
  <dataValidations count="2">
    <dataValidation type="whole" allowBlank="1" showInputMessage="1" showErrorMessage="1" sqref="G30 G20:G23">
      <formula1>-99999999</formula1>
      <formula2>999999999</formula2>
    </dataValidation>
    <dataValidation type="decimal" allowBlank="1" showInputMessage="1" showErrorMessage="1" sqref="G24:G29">
      <formula1>-99999999999</formula1>
      <formula2>999999999999</formula2>
    </dataValidation>
  </dataValidations>
  <hyperlinks>
    <hyperlink ref="D27" location="'ТС доступ'!A1" display="Удалить"/>
    <hyperlink ref="D28" location="'ТС доступ'!A1" display="Удалить"/>
    <hyperlink ref="D29" location="'ТС доступ'!A1" display="Удалить"/>
  </hyperlinks>
  <printOptions/>
  <pageMargins left="0.75" right="0.2" top="1" bottom="1" header="0.5" footer="0.5"/>
  <pageSetup fitToHeight="1" fitToWidth="1"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Y110"/>
  <sheetViews>
    <sheetView zoomScalePageLayoutView="0" workbookViewId="0" topLeftCell="C4">
      <selection activeCell="F55" sqref="F55:G55"/>
    </sheetView>
  </sheetViews>
  <sheetFormatPr defaultColWidth="9.00390625" defaultRowHeight="12.75"/>
  <cols>
    <col min="1" max="2" width="2.75390625" style="64" hidden="1" customWidth="1"/>
    <col min="3" max="3" width="2.75390625" style="107" customWidth="1"/>
    <col min="4" max="4" width="2.75390625" style="64" customWidth="1"/>
    <col min="5" max="5" width="6.875" style="64" customWidth="1"/>
    <col min="6" max="6" width="50.75390625" style="64" customWidth="1"/>
    <col min="7" max="7" width="29.25390625" style="64" customWidth="1"/>
    <col min="8" max="8" width="11.875" style="64" customWidth="1"/>
    <col min="9" max="9" width="18.625" style="64" customWidth="1"/>
    <col min="10" max="10" width="2.75390625" style="64" customWidth="1"/>
    <col min="11" max="11" width="9.125" style="64" customWidth="1"/>
    <col min="12" max="12" width="9.125" style="64" hidden="1" customWidth="1"/>
    <col min="13" max="13" width="13.75390625" style="64" hidden="1" customWidth="1"/>
    <col min="14" max="14" width="12.00390625" style="64" hidden="1" customWidth="1"/>
    <col min="15" max="15" width="11.625" style="64" customWidth="1"/>
    <col min="16" max="16" width="9.125" style="64" customWidth="1"/>
    <col min="17" max="17" width="10.75390625" style="64" customWidth="1"/>
    <col min="18" max="16384" width="9.125" style="64" customWidth="1"/>
  </cols>
  <sheetData>
    <row r="1" spans="1:9" ht="11.25">
      <c r="A1" s="107"/>
      <c r="B1" s="107"/>
      <c r="D1" s="107"/>
      <c r="E1" s="107"/>
      <c r="F1" s="107"/>
      <c r="G1" s="107"/>
      <c r="H1" s="107"/>
      <c r="I1" s="62" t="s">
        <v>307</v>
      </c>
    </row>
    <row r="2" spans="1:9" ht="22.5">
      <c r="A2" s="107"/>
      <c r="B2" s="107"/>
      <c r="D2" s="107"/>
      <c r="E2" s="107"/>
      <c r="F2" s="107"/>
      <c r="G2" s="107"/>
      <c r="H2" s="107"/>
      <c r="I2" s="62" t="s">
        <v>52</v>
      </c>
    </row>
    <row r="3" spans="1:9" ht="22.5">
      <c r="A3" s="107"/>
      <c r="B3" s="107"/>
      <c r="D3" s="107"/>
      <c r="E3" s="107"/>
      <c r="F3" s="107"/>
      <c r="G3" s="107"/>
      <c r="H3" s="107"/>
      <c r="I3" s="62" t="s">
        <v>53</v>
      </c>
    </row>
    <row r="4" spans="1:9" ht="22.5">
      <c r="A4" s="107"/>
      <c r="B4" s="107"/>
      <c r="D4" s="107"/>
      <c r="E4" s="107"/>
      <c r="F4" s="107"/>
      <c r="G4" s="107"/>
      <c r="H4" s="107"/>
      <c r="I4" s="62" t="s">
        <v>54</v>
      </c>
    </row>
    <row r="5" spans="3:25" ht="30.75" customHeight="1" thickBot="1">
      <c r="C5" s="151"/>
      <c r="D5" s="180"/>
      <c r="E5" s="407" t="s">
        <v>215</v>
      </c>
      <c r="F5" s="407"/>
      <c r="G5" s="407"/>
      <c r="H5" s="407"/>
      <c r="I5" s="407"/>
      <c r="J5" s="123"/>
      <c r="K5" s="123"/>
      <c r="L5" s="123"/>
      <c r="M5" s="123"/>
      <c r="N5" s="123"/>
      <c r="O5" s="123"/>
      <c r="P5" s="123"/>
      <c r="Q5" s="123"/>
      <c r="R5" s="70"/>
      <c r="S5" s="70"/>
      <c r="T5" s="70"/>
      <c r="U5" s="70"/>
      <c r="V5" s="70"/>
      <c r="W5" s="70"/>
      <c r="X5" s="70"/>
      <c r="Y5" s="70"/>
    </row>
    <row r="6" spans="3:25" s="72" customFormat="1" ht="29.25" customHeight="1" thickBot="1">
      <c r="C6" s="147"/>
      <c r="D6" s="147"/>
      <c r="E6" s="260" t="s">
        <v>56</v>
      </c>
      <c r="F6" s="446" t="s">
        <v>104</v>
      </c>
      <c r="G6" s="447"/>
      <c r="H6" s="261" t="s">
        <v>105</v>
      </c>
      <c r="I6" s="262" t="s">
        <v>106</v>
      </c>
      <c r="J6" s="125"/>
      <c r="K6" s="125"/>
      <c r="L6" s="125"/>
      <c r="M6" s="125"/>
      <c r="N6" s="125"/>
      <c r="O6" s="125"/>
      <c r="P6" s="125"/>
      <c r="Q6" s="125"/>
      <c r="R6" s="79"/>
      <c r="S6" s="79"/>
      <c r="T6" s="79"/>
      <c r="U6" s="79"/>
      <c r="V6" s="79"/>
      <c r="W6" s="79"/>
      <c r="X6" s="79"/>
      <c r="Y6" s="79"/>
    </row>
    <row r="7" spans="3:25" s="72" customFormat="1" ht="12" customHeight="1" thickBot="1">
      <c r="C7" s="147"/>
      <c r="D7" s="147"/>
      <c r="E7" s="153">
        <v>1</v>
      </c>
      <c r="F7" s="448">
        <f>E7+1</f>
        <v>2</v>
      </c>
      <c r="G7" s="448"/>
      <c r="H7" s="154">
        <f>F7+1</f>
        <v>3</v>
      </c>
      <c r="I7" s="155">
        <f>H7+1</f>
        <v>4</v>
      </c>
      <c r="J7" s="125"/>
      <c r="K7" s="125"/>
      <c r="L7" s="125"/>
      <c r="M7" s="125"/>
      <c r="N7" s="125"/>
      <c r="O7" s="125"/>
      <c r="P7" s="125"/>
      <c r="Q7" s="125"/>
      <c r="R7" s="79"/>
      <c r="S7" s="79"/>
      <c r="T7" s="79"/>
      <c r="U7" s="79"/>
      <c r="V7" s="79"/>
      <c r="W7" s="79"/>
      <c r="X7" s="79"/>
      <c r="Y7" s="79"/>
    </row>
    <row r="8" spans="3:14" s="72" customFormat="1" ht="29.25" customHeight="1">
      <c r="C8" s="148"/>
      <c r="D8" s="148"/>
      <c r="E8" s="337">
        <v>1</v>
      </c>
      <c r="F8" s="449" t="s">
        <v>216</v>
      </c>
      <c r="G8" s="450"/>
      <c r="H8" s="338" t="s">
        <v>217</v>
      </c>
      <c r="I8" s="339" t="s">
        <v>328</v>
      </c>
      <c r="L8" s="440"/>
      <c r="M8" s="440"/>
      <c r="N8" s="440"/>
    </row>
    <row r="9" spans="3:11" s="72" customFormat="1" ht="29.25" customHeight="1">
      <c r="C9" s="148"/>
      <c r="D9" s="148"/>
      <c r="E9" s="175">
        <v>2</v>
      </c>
      <c r="F9" s="451" t="s">
        <v>218</v>
      </c>
      <c r="G9" s="452"/>
      <c r="H9" s="263" t="s">
        <v>219</v>
      </c>
      <c r="I9" s="348">
        <f>6923749.27/1000/1.18</f>
        <v>5867.584127118644</v>
      </c>
      <c r="K9" s="328"/>
    </row>
    <row r="10" spans="3:9" s="72" customFormat="1" ht="29.25" customHeight="1">
      <c r="C10" s="148"/>
      <c r="D10" s="148"/>
      <c r="E10" s="175">
        <v>3</v>
      </c>
      <c r="F10" s="451" t="s">
        <v>220</v>
      </c>
      <c r="G10" s="452"/>
      <c r="H10" s="263" t="s">
        <v>219</v>
      </c>
      <c r="I10" s="348">
        <f>I11+I31+I32+I33+I35+I38+I42+I29</f>
        <v>5931.34008</v>
      </c>
    </row>
    <row r="11" spans="3:9" s="72" customFormat="1" ht="15" customHeight="1">
      <c r="C11" s="148"/>
      <c r="D11" s="148"/>
      <c r="E11" s="175" t="s">
        <v>79</v>
      </c>
      <c r="F11" s="441" t="s">
        <v>221</v>
      </c>
      <c r="G11" s="442"/>
      <c r="H11" s="263" t="s">
        <v>219</v>
      </c>
      <c r="I11" s="349">
        <f>4379078.85/1000</f>
        <v>4379.07885</v>
      </c>
    </row>
    <row r="12" spans="3:9" s="72" customFormat="1" ht="15" customHeight="1">
      <c r="C12" s="148"/>
      <c r="D12" s="148"/>
      <c r="E12" s="175" t="s">
        <v>81</v>
      </c>
      <c r="F12" s="441" t="s">
        <v>298</v>
      </c>
      <c r="G12" s="442"/>
      <c r="H12" s="263" t="s">
        <v>219</v>
      </c>
      <c r="I12" s="347" t="s">
        <v>329</v>
      </c>
    </row>
    <row r="13" spans="3:9" s="72" customFormat="1" ht="15" customHeight="1">
      <c r="C13" s="148"/>
      <c r="D13" s="148"/>
      <c r="E13" s="177"/>
      <c r="F13" s="265" t="s">
        <v>299</v>
      </c>
      <c r="G13" s="264"/>
      <c r="H13" s="263"/>
      <c r="I13" s="350"/>
    </row>
    <row r="14" spans="3:9" s="72" customFormat="1" ht="11.25">
      <c r="C14" s="148"/>
      <c r="D14" s="148"/>
      <c r="E14" s="443" t="s">
        <v>222</v>
      </c>
      <c r="F14" s="453" t="s">
        <v>300</v>
      </c>
      <c r="G14" s="160" t="s">
        <v>223</v>
      </c>
      <c r="H14" s="263" t="s">
        <v>219</v>
      </c>
      <c r="I14" s="345"/>
    </row>
    <row r="15" spans="3:9" s="72" customFormat="1" ht="11.25" customHeight="1">
      <c r="C15" s="148"/>
      <c r="D15" s="148"/>
      <c r="E15" s="444"/>
      <c r="F15" s="454"/>
      <c r="G15" s="163" t="s">
        <v>224</v>
      </c>
      <c r="H15" s="266" t="s">
        <v>301</v>
      </c>
      <c r="I15" s="345"/>
    </row>
    <row r="16" spans="3:9" s="72" customFormat="1" ht="24.75" customHeight="1">
      <c r="C16" s="148"/>
      <c r="D16" s="148"/>
      <c r="E16" s="444"/>
      <c r="F16" s="454"/>
      <c r="G16" s="160" t="s">
        <v>225</v>
      </c>
      <c r="H16" s="263" t="s">
        <v>219</v>
      </c>
      <c r="I16" s="347"/>
    </row>
    <row r="17" spans="3:9" s="72" customFormat="1" ht="11.25">
      <c r="C17" s="148"/>
      <c r="D17" s="148"/>
      <c r="E17" s="445"/>
      <c r="F17" s="455"/>
      <c r="G17" s="163" t="s">
        <v>226</v>
      </c>
      <c r="H17" s="267" t="s">
        <v>217</v>
      </c>
      <c r="I17" s="351"/>
    </row>
    <row r="18" spans="3:9" s="72" customFormat="1" ht="11.25">
      <c r="C18" s="148"/>
      <c r="D18" s="148"/>
      <c r="E18" s="443" t="s">
        <v>227</v>
      </c>
      <c r="F18" s="453" t="s">
        <v>302</v>
      </c>
      <c r="G18" s="160" t="s">
        <v>223</v>
      </c>
      <c r="H18" s="263" t="s">
        <v>219</v>
      </c>
      <c r="I18" s="345"/>
    </row>
    <row r="19" spans="3:9" s="72" customFormat="1" ht="11.25">
      <c r="C19" s="148"/>
      <c r="D19" s="148"/>
      <c r="E19" s="444"/>
      <c r="F19" s="454"/>
      <c r="G19" s="163" t="s">
        <v>224</v>
      </c>
      <c r="H19" s="266" t="s">
        <v>303</v>
      </c>
      <c r="I19" s="345"/>
    </row>
    <row r="20" spans="3:9" s="72" customFormat="1" ht="33.75">
      <c r="C20" s="148"/>
      <c r="D20" s="148"/>
      <c r="E20" s="444"/>
      <c r="F20" s="454"/>
      <c r="G20" s="160" t="s">
        <v>225</v>
      </c>
      <c r="H20" s="263" t="s">
        <v>219</v>
      </c>
      <c r="I20" s="347"/>
    </row>
    <row r="21" spans="3:9" s="72" customFormat="1" ht="11.25">
      <c r="C21" s="148"/>
      <c r="D21" s="148"/>
      <c r="E21" s="445"/>
      <c r="F21" s="455"/>
      <c r="G21" s="163" t="s">
        <v>226</v>
      </c>
      <c r="H21" s="267" t="s">
        <v>217</v>
      </c>
      <c r="I21" s="352"/>
    </row>
    <row r="22" spans="3:9" s="72" customFormat="1" ht="11.25">
      <c r="C22" s="148"/>
      <c r="D22" s="148"/>
      <c r="E22" s="443" t="s">
        <v>228</v>
      </c>
      <c r="F22" s="453" t="s">
        <v>304</v>
      </c>
      <c r="G22" s="160" t="s">
        <v>223</v>
      </c>
      <c r="H22" s="263" t="s">
        <v>219</v>
      </c>
      <c r="I22" s="345"/>
    </row>
    <row r="23" spans="3:9" s="72" customFormat="1" ht="11.25">
      <c r="C23" s="148"/>
      <c r="D23" s="148"/>
      <c r="E23" s="444"/>
      <c r="F23" s="454"/>
      <c r="G23" s="163" t="s">
        <v>224</v>
      </c>
      <c r="H23" s="266" t="s">
        <v>305</v>
      </c>
      <c r="I23" s="345"/>
    </row>
    <row r="24" spans="3:9" s="72" customFormat="1" ht="33.75">
      <c r="C24" s="148"/>
      <c r="D24" s="148"/>
      <c r="E24" s="444"/>
      <c r="F24" s="454"/>
      <c r="G24" s="160" t="s">
        <v>225</v>
      </c>
      <c r="H24" s="263" t="s">
        <v>219</v>
      </c>
      <c r="I24" s="347"/>
    </row>
    <row r="25" spans="3:9" s="72" customFormat="1" ht="11.25">
      <c r="C25" s="148"/>
      <c r="D25" s="148"/>
      <c r="E25" s="445"/>
      <c r="F25" s="455"/>
      <c r="G25" s="163" t="s">
        <v>226</v>
      </c>
      <c r="H25" s="267" t="s">
        <v>217</v>
      </c>
      <c r="I25" s="353"/>
    </row>
    <row r="26" spans="3:9" s="72" customFormat="1" ht="23.25" customHeight="1">
      <c r="C26" s="148"/>
      <c r="D26" s="148"/>
      <c r="E26" s="176" t="s">
        <v>229</v>
      </c>
      <c r="F26" s="441" t="s">
        <v>230</v>
      </c>
      <c r="G26" s="442"/>
      <c r="H26" s="263" t="s">
        <v>219</v>
      </c>
      <c r="I26" s="354"/>
    </row>
    <row r="27" spans="3:9" s="72" customFormat="1" ht="15" customHeight="1">
      <c r="C27" s="148"/>
      <c r="D27" s="148"/>
      <c r="E27" s="176" t="s">
        <v>231</v>
      </c>
      <c r="F27" s="456" t="s">
        <v>232</v>
      </c>
      <c r="G27" s="457"/>
      <c r="H27" s="263" t="s">
        <v>233</v>
      </c>
      <c r="I27" s="347"/>
    </row>
    <row r="28" spans="3:9" s="72" customFormat="1" ht="15" customHeight="1">
      <c r="C28" s="148"/>
      <c r="D28" s="148"/>
      <c r="E28" s="175" t="s">
        <v>234</v>
      </c>
      <c r="F28" s="456" t="s">
        <v>235</v>
      </c>
      <c r="G28" s="457"/>
      <c r="H28" s="263" t="s">
        <v>236</v>
      </c>
      <c r="I28" s="327"/>
    </row>
    <row r="29" spans="3:9" s="72" customFormat="1" ht="15" customHeight="1">
      <c r="C29" s="148"/>
      <c r="D29" s="148"/>
      <c r="E29" s="175" t="s">
        <v>237</v>
      </c>
      <c r="F29" s="441" t="s">
        <v>238</v>
      </c>
      <c r="G29" s="442"/>
      <c r="H29" s="263" t="s">
        <v>219</v>
      </c>
      <c r="I29" s="327">
        <v>0.09931</v>
      </c>
    </row>
    <row r="30" spans="3:9" s="72" customFormat="1" ht="15" customHeight="1">
      <c r="C30" s="148"/>
      <c r="D30" s="148"/>
      <c r="E30" s="175" t="s">
        <v>239</v>
      </c>
      <c r="F30" s="441" t="s">
        <v>240</v>
      </c>
      <c r="G30" s="442"/>
      <c r="H30" s="263" t="s">
        <v>219</v>
      </c>
      <c r="I30" s="327"/>
    </row>
    <row r="31" spans="3:11" s="335" customFormat="1" ht="15" customHeight="1">
      <c r="C31" s="332"/>
      <c r="D31" s="332"/>
      <c r="E31" s="333" t="s">
        <v>241</v>
      </c>
      <c r="F31" s="458" t="s">
        <v>242</v>
      </c>
      <c r="G31" s="459"/>
      <c r="H31" s="334" t="s">
        <v>219</v>
      </c>
      <c r="I31" s="327">
        <f>178.23*54.6/100</f>
        <v>97.31358</v>
      </c>
      <c r="K31" s="336"/>
    </row>
    <row r="32" spans="3:11" s="72" customFormat="1" ht="15" customHeight="1">
      <c r="C32" s="148"/>
      <c r="D32" s="148"/>
      <c r="E32" s="175" t="s">
        <v>243</v>
      </c>
      <c r="F32" s="451" t="s">
        <v>244</v>
      </c>
      <c r="G32" s="452"/>
      <c r="H32" s="263" t="s">
        <v>219</v>
      </c>
      <c r="I32" s="327">
        <f>I31*30.4/100</f>
        <v>29.58332832</v>
      </c>
      <c r="K32" s="336"/>
    </row>
    <row r="33" spans="3:9" s="72" customFormat="1" ht="23.25" customHeight="1">
      <c r="C33" s="148"/>
      <c r="D33" s="148"/>
      <c r="E33" s="175" t="s">
        <v>245</v>
      </c>
      <c r="F33" s="441" t="s">
        <v>246</v>
      </c>
      <c r="G33" s="442"/>
      <c r="H33" s="263" t="s">
        <v>219</v>
      </c>
      <c r="I33" s="327">
        <v>252.75</v>
      </c>
    </row>
    <row r="34" spans="3:9" s="72" customFormat="1" ht="15" customHeight="1">
      <c r="C34" s="148"/>
      <c r="D34" s="148"/>
      <c r="E34" s="175" t="s">
        <v>247</v>
      </c>
      <c r="F34" s="456" t="s">
        <v>248</v>
      </c>
      <c r="G34" s="457"/>
      <c r="H34" s="263" t="s">
        <v>219</v>
      </c>
      <c r="I34" s="256"/>
    </row>
    <row r="35" spans="3:9" s="335" customFormat="1" ht="15" customHeight="1">
      <c r="C35" s="332"/>
      <c r="D35" s="332"/>
      <c r="E35" s="333" t="s">
        <v>249</v>
      </c>
      <c r="F35" s="460" t="s">
        <v>250</v>
      </c>
      <c r="G35" s="461"/>
      <c r="H35" s="334" t="s">
        <v>219</v>
      </c>
      <c r="I35" s="327">
        <f>(41+5.81+486.3)*0.55</f>
        <v>293.2105</v>
      </c>
    </row>
    <row r="36" spans="3:9" s="72" customFormat="1" ht="15" customHeight="1">
      <c r="C36" s="148"/>
      <c r="D36" s="148"/>
      <c r="E36" s="175" t="s">
        <v>251</v>
      </c>
      <c r="F36" s="456" t="s">
        <v>252</v>
      </c>
      <c r="G36" s="457"/>
      <c r="H36" s="263" t="s">
        <v>219</v>
      </c>
      <c r="I36" s="340"/>
    </row>
    <row r="37" spans="3:9" s="72" customFormat="1" ht="15" customHeight="1">
      <c r="C37" s="148"/>
      <c r="D37" s="148"/>
      <c r="E37" s="175" t="s">
        <v>253</v>
      </c>
      <c r="F37" s="456" t="s">
        <v>254</v>
      </c>
      <c r="G37" s="457"/>
      <c r="H37" s="263" t="s">
        <v>219</v>
      </c>
      <c r="I37" s="340"/>
    </row>
    <row r="38" spans="3:9" s="335" customFormat="1" ht="15" customHeight="1">
      <c r="C38" s="332"/>
      <c r="D38" s="332"/>
      <c r="E38" s="333" t="s">
        <v>255</v>
      </c>
      <c r="F38" s="460" t="s">
        <v>256</v>
      </c>
      <c r="G38" s="461"/>
      <c r="H38" s="334" t="s">
        <v>219</v>
      </c>
      <c r="I38" s="327">
        <f>I39+I40+(41+5.81+486.3)*0.45</f>
        <v>345.41451168000003</v>
      </c>
    </row>
    <row r="39" spans="3:11" s="72" customFormat="1" ht="15" customHeight="1">
      <c r="C39" s="148"/>
      <c r="D39" s="148"/>
      <c r="E39" s="175" t="s">
        <v>257</v>
      </c>
      <c r="F39" s="456" t="s">
        <v>252</v>
      </c>
      <c r="G39" s="457"/>
      <c r="H39" s="263" t="s">
        <v>219</v>
      </c>
      <c r="I39" s="327">
        <f>178.23*45.4/100</f>
        <v>80.91641999999999</v>
      </c>
      <c r="K39" s="329"/>
    </row>
    <row r="40" spans="3:11" s="72" customFormat="1" ht="15" customHeight="1">
      <c r="C40" s="148"/>
      <c r="D40" s="148"/>
      <c r="E40" s="175" t="s">
        <v>258</v>
      </c>
      <c r="F40" s="456" t="s">
        <v>254</v>
      </c>
      <c r="G40" s="457"/>
      <c r="H40" s="263" t="s">
        <v>219</v>
      </c>
      <c r="I40" s="327">
        <f>I39*30.4/100</f>
        <v>24.598591679999995</v>
      </c>
      <c r="K40" s="329"/>
    </row>
    <row r="41" spans="3:11" s="72" customFormat="1" ht="15" customHeight="1">
      <c r="C41" s="148"/>
      <c r="D41" s="148"/>
      <c r="E41" s="175" t="s">
        <v>259</v>
      </c>
      <c r="F41" s="441" t="s">
        <v>260</v>
      </c>
      <c r="G41" s="442"/>
      <c r="H41" s="263" t="s">
        <v>219</v>
      </c>
      <c r="I41" s="348">
        <v>0</v>
      </c>
      <c r="K41" s="329"/>
    </row>
    <row r="42" spans="3:9" s="72" customFormat="1" ht="33.75" customHeight="1">
      <c r="C42" s="148"/>
      <c r="D42" s="148"/>
      <c r="E42" s="175" t="s">
        <v>261</v>
      </c>
      <c r="F42" s="441" t="s">
        <v>262</v>
      </c>
      <c r="G42" s="442"/>
      <c r="H42" s="263" t="s">
        <v>219</v>
      </c>
      <c r="I42" s="327">
        <v>533.89</v>
      </c>
    </row>
    <row r="43" spans="3:9" s="72" customFormat="1" ht="15" customHeight="1">
      <c r="C43" s="148"/>
      <c r="D43" s="148"/>
      <c r="E43" s="175" t="s">
        <v>117</v>
      </c>
      <c r="F43" s="462" t="s">
        <v>263</v>
      </c>
      <c r="G43" s="463"/>
      <c r="H43" s="263" t="s">
        <v>219</v>
      </c>
      <c r="I43" s="327">
        <f>I9-I10</f>
        <v>-63.75595288135628</v>
      </c>
    </row>
    <row r="44" spans="3:9" s="335" customFormat="1" ht="15" customHeight="1">
      <c r="C44" s="332"/>
      <c r="D44" s="332"/>
      <c r="E44" s="333" t="s">
        <v>120</v>
      </c>
      <c r="F44" s="464" t="s">
        <v>264</v>
      </c>
      <c r="G44" s="465"/>
      <c r="H44" s="334" t="s">
        <v>219</v>
      </c>
      <c r="I44" s="327">
        <f>I43</f>
        <v>-63.75595288135628</v>
      </c>
    </row>
    <row r="45" spans="3:9" s="72" customFormat="1" ht="26.25" customHeight="1">
      <c r="C45" s="148"/>
      <c r="D45" s="148"/>
      <c r="E45" s="175" t="s">
        <v>85</v>
      </c>
      <c r="F45" s="441" t="s">
        <v>265</v>
      </c>
      <c r="G45" s="442"/>
      <c r="H45" s="263" t="s">
        <v>219</v>
      </c>
      <c r="I45" s="327">
        <v>0</v>
      </c>
    </row>
    <row r="46" spans="3:13" s="72" customFormat="1" ht="15" customHeight="1">
      <c r="C46" s="148"/>
      <c r="D46" s="148"/>
      <c r="E46" s="175" t="s">
        <v>122</v>
      </c>
      <c r="F46" s="462" t="s">
        <v>266</v>
      </c>
      <c r="G46" s="463"/>
      <c r="H46" s="263" t="s">
        <v>219</v>
      </c>
      <c r="I46" s="327">
        <f>I33</f>
        <v>252.75</v>
      </c>
      <c r="M46" s="328"/>
    </row>
    <row r="47" spans="3:9" s="72" customFormat="1" ht="15" customHeight="1">
      <c r="C47" s="148"/>
      <c r="D47" s="148"/>
      <c r="E47" s="175" t="s">
        <v>88</v>
      </c>
      <c r="F47" s="441" t="s">
        <v>332</v>
      </c>
      <c r="G47" s="442"/>
      <c r="H47" s="263" t="s">
        <v>219</v>
      </c>
      <c r="I47" s="327">
        <v>0</v>
      </c>
    </row>
    <row r="48" spans="3:9" s="72" customFormat="1" ht="15" customHeight="1">
      <c r="C48" s="148"/>
      <c r="D48" s="148"/>
      <c r="E48" s="175" t="s">
        <v>141</v>
      </c>
      <c r="F48" s="462" t="s">
        <v>267</v>
      </c>
      <c r="G48" s="463"/>
      <c r="H48" s="263" t="s">
        <v>268</v>
      </c>
      <c r="I48" s="327">
        <v>3.16</v>
      </c>
    </row>
    <row r="49" spans="3:9" s="72" customFormat="1" ht="15" customHeight="1">
      <c r="C49" s="148"/>
      <c r="D49" s="148"/>
      <c r="E49" s="175" t="s">
        <v>157</v>
      </c>
      <c r="F49" s="462" t="s">
        <v>269</v>
      </c>
      <c r="G49" s="463"/>
      <c r="H49" s="263" t="s">
        <v>268</v>
      </c>
      <c r="I49" s="327"/>
    </row>
    <row r="50" spans="3:9" s="72" customFormat="1" ht="15" customHeight="1">
      <c r="C50" s="148"/>
      <c r="D50" s="148"/>
      <c r="E50" s="175" t="s">
        <v>159</v>
      </c>
      <c r="F50" s="462" t="s">
        <v>270</v>
      </c>
      <c r="G50" s="463"/>
      <c r="H50" s="263" t="s">
        <v>271</v>
      </c>
      <c r="I50" s="327">
        <v>0</v>
      </c>
    </row>
    <row r="51" spans="3:9" s="72" customFormat="1" ht="15" customHeight="1">
      <c r="C51" s="148"/>
      <c r="D51" s="148"/>
      <c r="E51" s="175" t="s">
        <v>272</v>
      </c>
      <c r="F51" s="451" t="s">
        <v>273</v>
      </c>
      <c r="G51" s="452"/>
      <c r="H51" s="263" t="s">
        <v>271</v>
      </c>
      <c r="I51" s="327">
        <v>0</v>
      </c>
    </row>
    <row r="52" spans="3:9" s="72" customFormat="1" ht="15" customHeight="1">
      <c r="C52" s="148"/>
      <c r="D52" s="148"/>
      <c r="E52" s="175" t="s">
        <v>161</v>
      </c>
      <c r="F52" s="462" t="s">
        <v>274</v>
      </c>
      <c r="G52" s="463"/>
      <c r="H52" s="263" t="s">
        <v>271</v>
      </c>
      <c r="I52" s="327">
        <v>3296.903</v>
      </c>
    </row>
    <row r="53" spans="3:9" s="72" customFormat="1" ht="15" customHeight="1">
      <c r="C53" s="148"/>
      <c r="D53" s="148"/>
      <c r="E53" s="175" t="s">
        <v>163</v>
      </c>
      <c r="F53" s="462" t="s">
        <v>275</v>
      </c>
      <c r="G53" s="463"/>
      <c r="H53" s="263" t="s">
        <v>271</v>
      </c>
      <c r="I53" s="347">
        <v>2970.75</v>
      </c>
    </row>
    <row r="54" spans="3:9" s="72" customFormat="1" ht="15" customHeight="1">
      <c r="C54" s="148"/>
      <c r="D54" s="148"/>
      <c r="E54" s="175" t="s">
        <v>276</v>
      </c>
      <c r="F54" s="441" t="s">
        <v>277</v>
      </c>
      <c r="G54" s="442"/>
      <c r="H54" s="263" t="s">
        <v>271</v>
      </c>
      <c r="I54" s="327">
        <f>I53</f>
        <v>2970.75</v>
      </c>
    </row>
    <row r="55" spans="3:9" s="72" customFormat="1" ht="15" customHeight="1">
      <c r="C55" s="148"/>
      <c r="D55" s="148"/>
      <c r="E55" s="175" t="s">
        <v>278</v>
      </c>
      <c r="F55" s="441" t="s">
        <v>279</v>
      </c>
      <c r="G55" s="442"/>
      <c r="H55" s="263" t="s">
        <v>271</v>
      </c>
      <c r="I55" s="327">
        <v>0</v>
      </c>
    </row>
    <row r="56" spans="3:9" s="72" customFormat="1" ht="15" customHeight="1">
      <c r="C56" s="148"/>
      <c r="D56" s="148"/>
      <c r="E56" s="175" t="s">
        <v>165</v>
      </c>
      <c r="F56" s="462" t="s">
        <v>280</v>
      </c>
      <c r="G56" s="463"/>
      <c r="H56" s="263" t="s">
        <v>281</v>
      </c>
      <c r="I56" s="348">
        <f>I57*100/I52</f>
        <v>9.892708399367523</v>
      </c>
    </row>
    <row r="57" spans="3:9" s="72" customFormat="1" ht="15" customHeight="1">
      <c r="C57" s="148"/>
      <c r="D57" s="148"/>
      <c r="E57" s="175" t="s">
        <v>167</v>
      </c>
      <c r="F57" s="451" t="s">
        <v>282</v>
      </c>
      <c r="G57" s="452"/>
      <c r="H57" s="263" t="s">
        <v>283</v>
      </c>
      <c r="I57" s="327">
        <f>I52-I53</f>
        <v>326.1529999999998</v>
      </c>
    </row>
    <row r="58" spans="3:9" s="72" customFormat="1" ht="15" customHeight="1">
      <c r="C58" s="148"/>
      <c r="D58" s="148"/>
      <c r="E58" s="175" t="s">
        <v>169</v>
      </c>
      <c r="F58" s="462" t="s">
        <v>330</v>
      </c>
      <c r="G58" s="463"/>
      <c r="H58" s="263" t="s">
        <v>284</v>
      </c>
      <c r="I58" s="327">
        <v>0</v>
      </c>
    </row>
    <row r="59" spans="3:9" s="72" customFormat="1" ht="15" customHeight="1">
      <c r="C59" s="148"/>
      <c r="D59" s="148"/>
      <c r="E59" s="175" t="s">
        <v>171</v>
      </c>
      <c r="F59" s="462" t="s">
        <v>331</v>
      </c>
      <c r="G59" s="463"/>
      <c r="H59" s="263" t="s">
        <v>284</v>
      </c>
      <c r="I59" s="327">
        <v>1.35</v>
      </c>
    </row>
    <row r="60" spans="3:9" s="72" customFormat="1" ht="15" customHeight="1">
      <c r="C60" s="148"/>
      <c r="D60" s="148"/>
      <c r="E60" s="175" t="s">
        <v>173</v>
      </c>
      <c r="F60" s="462" t="s">
        <v>285</v>
      </c>
      <c r="G60" s="463"/>
      <c r="H60" s="263" t="s">
        <v>286</v>
      </c>
      <c r="I60" s="327">
        <v>0</v>
      </c>
    </row>
    <row r="61" spans="3:9" s="72" customFormat="1" ht="15" customHeight="1">
      <c r="C61" s="148"/>
      <c r="D61" s="148"/>
      <c r="E61" s="175" t="s">
        <v>181</v>
      </c>
      <c r="F61" s="462" t="s">
        <v>287</v>
      </c>
      <c r="G61" s="463"/>
      <c r="H61" s="263" t="s">
        <v>286</v>
      </c>
      <c r="I61" s="327">
        <v>0</v>
      </c>
    </row>
    <row r="62" spans="3:9" s="72" customFormat="1" ht="15" customHeight="1">
      <c r="C62" s="148"/>
      <c r="D62" s="148"/>
      <c r="E62" s="175" t="s">
        <v>189</v>
      </c>
      <c r="F62" s="462" t="s">
        <v>288</v>
      </c>
      <c r="G62" s="463"/>
      <c r="H62" s="263" t="s">
        <v>286</v>
      </c>
      <c r="I62" s="345">
        <v>0</v>
      </c>
    </row>
    <row r="63" spans="3:9" s="72" customFormat="1" ht="15" customHeight="1">
      <c r="C63" s="148"/>
      <c r="D63" s="148"/>
      <c r="E63" s="175" t="s">
        <v>191</v>
      </c>
      <c r="F63" s="462" t="s">
        <v>289</v>
      </c>
      <c r="G63" s="463"/>
      <c r="H63" s="263" t="s">
        <v>290</v>
      </c>
      <c r="I63" s="346">
        <v>3</v>
      </c>
    </row>
    <row r="64" spans="3:9" s="72" customFormat="1" ht="23.25" customHeight="1">
      <c r="C64" s="148"/>
      <c r="D64" s="148"/>
      <c r="E64" s="175" t="s">
        <v>193</v>
      </c>
      <c r="F64" s="462" t="s">
        <v>291</v>
      </c>
      <c r="G64" s="463"/>
      <c r="H64" s="263" t="s">
        <v>292</v>
      </c>
      <c r="I64" s="327">
        <v>0</v>
      </c>
    </row>
    <row r="65" spans="3:9" s="72" customFormat="1" ht="23.25" customHeight="1">
      <c r="C65" s="148"/>
      <c r="D65" s="148"/>
      <c r="E65" s="175" t="s">
        <v>195</v>
      </c>
      <c r="F65" s="462" t="s">
        <v>293</v>
      </c>
      <c r="G65" s="463"/>
      <c r="H65" s="263" t="s">
        <v>294</v>
      </c>
      <c r="I65" s="327">
        <v>0</v>
      </c>
    </row>
    <row r="66" spans="3:9" s="72" customFormat="1" ht="15" customHeight="1">
      <c r="C66" s="148"/>
      <c r="D66" s="148"/>
      <c r="E66" s="177" t="s">
        <v>197</v>
      </c>
      <c r="F66" s="467" t="s">
        <v>295</v>
      </c>
      <c r="G66" s="468"/>
      <c r="H66" s="267" t="s">
        <v>296</v>
      </c>
      <c r="I66" s="345">
        <v>0</v>
      </c>
    </row>
    <row r="67" spans="3:9" s="72" customFormat="1" ht="15" customHeight="1" thickBot="1">
      <c r="C67" s="148"/>
      <c r="D67" s="148"/>
      <c r="E67" s="178" t="s">
        <v>199</v>
      </c>
      <c r="F67" s="469" t="s">
        <v>297</v>
      </c>
      <c r="G67" s="470"/>
      <c r="H67" s="268"/>
      <c r="I67" s="269"/>
    </row>
    <row r="68" spans="3:9" s="72" customFormat="1" ht="11.25">
      <c r="C68" s="106"/>
      <c r="D68" s="106"/>
      <c r="E68" s="106"/>
      <c r="F68" s="106"/>
      <c r="G68" s="106"/>
      <c r="H68" s="106"/>
      <c r="I68" s="106"/>
    </row>
    <row r="69" spans="1:9" s="72" customFormat="1" ht="11.25">
      <c r="A69" s="106"/>
      <c r="B69" s="106"/>
      <c r="C69" s="106"/>
      <c r="D69" s="106"/>
      <c r="E69" s="106"/>
      <c r="F69" s="106"/>
      <c r="G69" s="106"/>
      <c r="H69" s="106"/>
      <c r="I69" s="106"/>
    </row>
    <row r="70" spans="3:9" s="72" customFormat="1" ht="16.5">
      <c r="C70" s="106"/>
      <c r="G70" s="330"/>
      <c r="H70" s="330"/>
      <c r="I70" s="106"/>
    </row>
    <row r="71" spans="3:9" s="72" customFormat="1" ht="16.5">
      <c r="C71" s="106"/>
      <c r="G71" s="330"/>
      <c r="H71" s="330"/>
      <c r="I71" s="106"/>
    </row>
    <row r="72" spans="3:9" s="72" customFormat="1" ht="16.5">
      <c r="C72" s="106"/>
      <c r="G72" s="330"/>
      <c r="H72" s="330"/>
      <c r="I72" s="106"/>
    </row>
    <row r="73" spans="3:9" s="72" customFormat="1" ht="16.5">
      <c r="C73" s="106"/>
      <c r="G73" s="330"/>
      <c r="H73" s="330"/>
      <c r="I73" s="106"/>
    </row>
    <row r="74" spans="3:9" s="72" customFormat="1" ht="16.5">
      <c r="C74" s="106"/>
      <c r="G74" s="330"/>
      <c r="H74" s="330"/>
      <c r="I74" s="106"/>
    </row>
    <row r="75" spans="3:9" s="72" customFormat="1" ht="16.5">
      <c r="C75" s="106"/>
      <c r="G75" s="330"/>
      <c r="H75" s="330"/>
      <c r="I75" s="106"/>
    </row>
    <row r="76" spans="3:9" s="72" customFormat="1" ht="16.5">
      <c r="C76" s="106"/>
      <c r="G76" s="330"/>
      <c r="H76" s="330"/>
      <c r="I76" s="106"/>
    </row>
    <row r="77" spans="3:9" s="72" customFormat="1" ht="16.5">
      <c r="C77" s="106"/>
      <c r="G77" s="330"/>
      <c r="H77" s="330"/>
      <c r="I77" s="106"/>
    </row>
    <row r="78" spans="3:9" s="72" customFormat="1" ht="16.5">
      <c r="C78" s="106"/>
      <c r="G78" s="330"/>
      <c r="H78" s="330"/>
      <c r="I78" s="106"/>
    </row>
    <row r="79" spans="3:9" s="72" customFormat="1" ht="16.5">
      <c r="C79" s="106"/>
      <c r="G79" s="330"/>
      <c r="H79" s="330"/>
      <c r="I79" s="106"/>
    </row>
    <row r="80" spans="3:9" s="72" customFormat="1" ht="16.5">
      <c r="C80" s="106"/>
      <c r="G80" s="330"/>
      <c r="H80" s="330"/>
      <c r="I80" s="106"/>
    </row>
    <row r="81" spans="3:9" s="72" customFormat="1" ht="16.5">
      <c r="C81" s="106"/>
      <c r="G81" s="330"/>
      <c r="H81" s="330"/>
      <c r="I81" s="106"/>
    </row>
    <row r="82" spans="3:9" s="72" customFormat="1" ht="16.5">
      <c r="C82" s="106"/>
      <c r="G82" s="330"/>
      <c r="H82" s="330"/>
      <c r="I82" s="106"/>
    </row>
    <row r="83" spans="3:9" s="72" customFormat="1" ht="16.5">
      <c r="C83" s="106"/>
      <c r="G83" s="330"/>
      <c r="H83" s="330"/>
      <c r="I83" s="106"/>
    </row>
    <row r="84" spans="3:9" s="72" customFormat="1" ht="16.5">
      <c r="C84" s="106"/>
      <c r="G84" s="330"/>
      <c r="H84" s="330"/>
      <c r="I84" s="106"/>
    </row>
    <row r="85" spans="3:9" s="72" customFormat="1" ht="11.25">
      <c r="C85" s="106"/>
      <c r="G85" s="466"/>
      <c r="H85" s="106"/>
      <c r="I85" s="106"/>
    </row>
    <row r="86" spans="3:9" s="72" customFormat="1" ht="11.25">
      <c r="C86" s="106"/>
      <c r="G86" s="466"/>
      <c r="H86" s="106"/>
      <c r="I86" s="106"/>
    </row>
    <row r="87" spans="3:9" s="72" customFormat="1" ht="16.5">
      <c r="C87" s="106"/>
      <c r="G87" s="330"/>
      <c r="H87" s="331"/>
      <c r="I87" s="106"/>
    </row>
    <row r="88" spans="3:9" s="72" customFormat="1" ht="16.5">
      <c r="C88" s="106"/>
      <c r="G88" s="330"/>
      <c r="H88" s="331"/>
      <c r="I88" s="106"/>
    </row>
    <row r="89" spans="3:9" s="72" customFormat="1" ht="16.5">
      <c r="C89" s="106"/>
      <c r="G89" s="330"/>
      <c r="H89" s="106"/>
      <c r="I89" s="106"/>
    </row>
    <row r="90" spans="3:9" s="72" customFormat="1" ht="16.5">
      <c r="C90" s="106"/>
      <c r="G90" s="330"/>
      <c r="H90" s="106"/>
      <c r="I90" s="106"/>
    </row>
    <row r="91" spans="3:9" s="72" customFormat="1" ht="16.5">
      <c r="C91" s="106"/>
      <c r="G91" s="330"/>
      <c r="H91" s="106"/>
      <c r="I91" s="106"/>
    </row>
    <row r="92" spans="3:9" s="72" customFormat="1" ht="16.5">
      <c r="C92" s="106"/>
      <c r="G92" s="330"/>
      <c r="H92" s="106"/>
      <c r="I92" s="106"/>
    </row>
    <row r="93" spans="3:9" s="72" customFormat="1" ht="16.5">
      <c r="C93" s="106"/>
      <c r="G93" s="330"/>
      <c r="H93" s="106"/>
      <c r="I93" s="106"/>
    </row>
    <row r="94" spans="3:9" s="72" customFormat="1" ht="16.5">
      <c r="C94" s="106"/>
      <c r="G94" s="330"/>
      <c r="H94" s="106"/>
      <c r="I94" s="106"/>
    </row>
    <row r="95" spans="7:9" ht="16.5">
      <c r="G95" s="330"/>
      <c r="H95" s="107"/>
      <c r="I95" s="107"/>
    </row>
    <row r="96" spans="7:9" ht="16.5">
      <c r="G96" s="330"/>
      <c r="H96" s="107"/>
      <c r="I96" s="107"/>
    </row>
    <row r="97" spans="7:9" ht="16.5">
      <c r="G97" s="330"/>
      <c r="H97" s="107"/>
      <c r="I97" s="107"/>
    </row>
    <row r="98" spans="7:9" ht="16.5">
      <c r="G98" s="330"/>
      <c r="H98" s="107"/>
      <c r="I98" s="107"/>
    </row>
    <row r="99" spans="7:9" ht="16.5">
      <c r="G99" s="330"/>
      <c r="H99" s="107"/>
      <c r="I99" s="107"/>
    </row>
    <row r="100" spans="7:9" ht="11.25">
      <c r="G100" s="107"/>
      <c r="H100" s="107"/>
      <c r="I100" s="107"/>
    </row>
    <row r="101" spans="7:9" ht="11.25">
      <c r="G101" s="107"/>
      <c r="H101" s="107"/>
      <c r="I101" s="107"/>
    </row>
    <row r="102" spans="7:9" ht="11.25">
      <c r="G102" s="107"/>
      <c r="H102" s="107"/>
      <c r="I102" s="107"/>
    </row>
    <row r="103" spans="7:9" ht="11.25">
      <c r="G103" s="107"/>
      <c r="H103" s="107"/>
      <c r="I103" s="107"/>
    </row>
    <row r="104" spans="7:9" ht="11.25">
      <c r="G104" s="107"/>
      <c r="H104" s="107"/>
      <c r="I104" s="107"/>
    </row>
    <row r="105" spans="7:9" ht="11.25">
      <c r="G105" s="107"/>
      <c r="H105" s="107"/>
      <c r="I105" s="107"/>
    </row>
    <row r="106" spans="7:9" ht="11.25">
      <c r="G106" s="107"/>
      <c r="H106" s="107"/>
      <c r="I106" s="107"/>
    </row>
    <row r="107" spans="7:9" ht="11.25">
      <c r="G107" s="107"/>
      <c r="H107" s="107"/>
      <c r="I107" s="107"/>
    </row>
    <row r="108" spans="7:9" ht="11.25">
      <c r="G108" s="107"/>
      <c r="H108" s="107"/>
      <c r="I108" s="107"/>
    </row>
    <row r="109" spans="7:9" ht="11.25">
      <c r="G109" s="107"/>
      <c r="H109" s="107"/>
      <c r="I109" s="107"/>
    </row>
    <row r="110" spans="7:9" ht="11.25">
      <c r="G110" s="107"/>
      <c r="H110" s="107"/>
      <c r="I110" s="107"/>
    </row>
  </sheetData>
  <sheetProtection/>
  <mergeCells count="58">
    <mergeCell ref="F65:G65"/>
    <mergeCell ref="G85:G86"/>
    <mergeCell ref="F57:G57"/>
    <mergeCell ref="F58:G58"/>
    <mergeCell ref="F59:G59"/>
    <mergeCell ref="F66:G66"/>
    <mergeCell ref="F67:G67"/>
    <mergeCell ref="F60:G60"/>
    <mergeCell ref="F61:G61"/>
    <mergeCell ref="F62:G62"/>
    <mergeCell ref="F63:G63"/>
    <mergeCell ref="F64:G64"/>
    <mergeCell ref="F51:G51"/>
    <mergeCell ref="F52:G52"/>
    <mergeCell ref="F53:G53"/>
    <mergeCell ref="F54:G54"/>
    <mergeCell ref="F55:G55"/>
    <mergeCell ref="F56:G56"/>
    <mergeCell ref="F45:G45"/>
    <mergeCell ref="F46:G46"/>
    <mergeCell ref="F47:G47"/>
    <mergeCell ref="F48:G48"/>
    <mergeCell ref="F49:G49"/>
    <mergeCell ref="F50:G50"/>
    <mergeCell ref="F39:G39"/>
    <mergeCell ref="F40:G40"/>
    <mergeCell ref="F41:G41"/>
    <mergeCell ref="F42:G42"/>
    <mergeCell ref="F43:G43"/>
    <mergeCell ref="F44:G44"/>
    <mergeCell ref="F33:G33"/>
    <mergeCell ref="F34:G34"/>
    <mergeCell ref="F35:G35"/>
    <mergeCell ref="F36:G36"/>
    <mergeCell ref="F37:G37"/>
    <mergeCell ref="F38:G38"/>
    <mergeCell ref="F27:G27"/>
    <mergeCell ref="F28:G28"/>
    <mergeCell ref="F29:G29"/>
    <mergeCell ref="F30:G30"/>
    <mergeCell ref="F31:G31"/>
    <mergeCell ref="F32:G32"/>
    <mergeCell ref="F14:F17"/>
    <mergeCell ref="E18:E21"/>
    <mergeCell ref="F18:F21"/>
    <mergeCell ref="E22:E25"/>
    <mergeCell ref="F22:F25"/>
    <mergeCell ref="F26:G26"/>
    <mergeCell ref="L8:N8"/>
    <mergeCell ref="F11:G11"/>
    <mergeCell ref="F12:G12"/>
    <mergeCell ref="E14:E17"/>
    <mergeCell ref="E5:I5"/>
    <mergeCell ref="F6:G6"/>
    <mergeCell ref="F7:G7"/>
    <mergeCell ref="F8:G8"/>
    <mergeCell ref="F9:G9"/>
    <mergeCell ref="F10:G10"/>
  </mergeCells>
  <dataValidations count="4">
    <dataValidation type="decimal" allowBlank="1" showInputMessage="1" showErrorMessage="1" sqref="I9 I57:I62 I42:I47 I64:I66 I22:I24 I14:I15 I18:I20 I26 I28:I35 I38:I40">
      <formula1>-99999999999</formula1>
      <formula2>999999999999</formula2>
    </dataValidation>
    <dataValidation type="textLength" operator="lessThanOrEqual" allowBlank="1" showInputMessage="1" showErrorMessage="1" sqref="I67">
      <formula1>300</formula1>
    </dataValidation>
    <dataValidation type="decimal" allowBlank="1" showInputMessage="1" showErrorMessage="1" sqref="I48:I55">
      <formula1>-999999999999</formula1>
      <formula2>999999999999</formula2>
    </dataValidation>
    <dataValidation type="whole" allowBlank="1" showInputMessage="1" showErrorMessage="1" sqref="I63">
      <formula1>-99999999999</formula1>
      <formula2>999999999999</formula2>
    </dataValidation>
  </dataValidations>
  <printOptions/>
  <pageMargins left="0.7480314960629921" right="0.31496062992125984" top="0.07874015748031496" bottom="0.1968503937007874" header="0.5118110236220472" footer="0.7086614173228347"/>
  <pageSetup fitToHeight="2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РСТ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Синицына</dc:creator>
  <cp:keywords/>
  <dc:description/>
  <cp:lastModifiedBy>Sergey Sulavko</cp:lastModifiedBy>
  <cp:lastPrinted>2013-04-22T12:56:02Z</cp:lastPrinted>
  <dcterms:created xsi:type="dcterms:W3CDTF">2010-09-29T04:22:57Z</dcterms:created>
  <dcterms:modified xsi:type="dcterms:W3CDTF">2018-10-29T06:54:29Z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